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00102\Desktop\財政係ファイル\H２８調査物\4月21期限：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U36" i="9"/>
  <c r="C36" i="9"/>
  <c r="CO35" i="9"/>
  <c r="BW35" i="9"/>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<sst xmlns="http://schemas.openxmlformats.org/spreadsheetml/2006/main" count="1033" uniqueCount="531">
  <si>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</si>
  <si>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</si>
  <si>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</si>
  <si>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</si>
  <si>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</si>
  <si>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</si>
  <si>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</si>
  <si>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</si>
  <si>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</si>
  <si>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</si>
  <si>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</si>
  <si>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</si>
  <si>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</si>
  <si>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</si>
  <si>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</si>
  <si>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</si>
  <si>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</si>
  <si>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</si>
  <si>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</si>
  <si>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</si>
  <si>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</si>
  <si>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</si>
  <si>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</si>
  <si>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</si>
  <si>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</si>
  <si>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</si>
  <si>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</si>
  <si>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</si>
  <si>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</si>
  <si>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</si>
  <si>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</si>
  <si>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</si>
  <si>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</si>
  <si>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</si>
  <si>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</si>
  <si>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</si>
  <si>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</si>
  <si>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</si>
  <si>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</si>
  <si>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</si>
  <si>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</si>
  <si>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</si>
  <si>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</si>
  <si>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</si>
  <si>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</si>
  <si>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</si>
  <si>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</si>
  <si>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</si>
  <si>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</si>
  <si>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</si>
  <si>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</si>
  <si>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</si>
  <si>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</si>
  <si>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</si>
  <si>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</si>
  <si>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</si>
  <si>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</si>
  <si>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</si>
  <si>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</si>
  <si>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</si>
  <si>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</si>
  <si>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</si>
  <si>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</si>
  <si>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</si>
  <si>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</si>
  <si>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</si>
  <si>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</si>
  <si>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</si>
  <si>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</si>
  <si>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</si>
  <si>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</si>
  <si>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</si>
  <si>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</si>
  <si>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</si>
  <si>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</si>
  <si>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</si>
  <si>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</si>
  <si>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</si>
  <si>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</si>
  <si>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</si>
  <si>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</si>
  <si>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</si>
  <si>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</si>
  <si>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</si>
  <si>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</si>
  <si>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</si>
  <si>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</si>
  <si>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</si>
  <si>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</si>
  <si>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</si>
  <si>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</si>
  <si>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</si>
  <si>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</si>
  <si>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</si>
  <si>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</si>
  <si>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</si>
  <si>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</si>
  <si>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</si>
  <si>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</si>
  <si>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</si>
  <si>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</si>
  <si>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</si>
  <si>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</si>
  <si>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</si>
  <si>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</si>
  <si>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</si>
  <si>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</si>
  <si>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</si>
  <si>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</si>
  <si>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</si>
  <si>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</si>
  <si>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</si>
  <si>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</si>
  <si>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</si>
  <si>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</si>
  <si>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</si>
  <si>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</si>
  <si>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</si>
  <si>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</si>
  <si>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</si>
  <si>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</si>
  <si>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</si>
  <si>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</si>
  <si>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</si>
  <si>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</si>
  <si>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</si>
  <si>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</si>
  <si>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</si>
  <si>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</si>
  <si>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</si>
  <si>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</si>
  <si>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</si>
  <si>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</si>
  <si>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</si>
  <si>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</si>
  <si>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</si>
  <si>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</si>
  <si>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</si>
  <si>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</si>
  <si>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</si>
  <si>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</si>
  <si>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</si>
  <si>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</si>
  <si>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</si>
  <si>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</si>
  <si>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</si>
  <si>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</si>
  <si>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</si>
  <si>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</si>
  <si>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</si>
  <si>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</si>
  <si>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</si>
  <si>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</si>
  <si>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</si>
  <si>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</si>
  <si>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</si>
  <si>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</si>
  <si>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</si>
  <si>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</si>
  <si>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</si>
  <si>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</si>
  <si>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</si>
  <si>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</si>
  <si>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</si>
  <si>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</si>
  <si>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</si>
  <si>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</si>
  <si>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</si>
  <si>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</si>
  <si>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</si>
  <si>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</si>
  <si>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</si>
  <si>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</si>
  <si>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</si>
  <si>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</si>
  <si>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</si>
  <si>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</si>
  <si>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</si>
  <si>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</si>
  <si>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</si>
  <si>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</si>
  <si>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</si>
  <si>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</si>
  <si>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</si>
  <si>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</si>
  <si>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</si>
  <si>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</si>
  <si>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</si>
  <si>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</si>
  <si>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</si>
  <si>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</si>
  <si>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</si>
  <si>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</si>
  <si>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</si>
  <si>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</si>
  <si>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</si>
  <si>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</si>
  <si>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</si>
  <si>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</si>
  <si>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</si>
  <si>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</si>
  <si>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</si>
  <si>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</si>
  <si>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</si>
  <si>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</si>
  <si>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</si>
  <si>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</si>
  <si>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</si>
  <si>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</si>
  <si>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</si>
  <si>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</si>
  <si>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</si>
  <si>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</si>
  <si>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</si>
  <si>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</si>
  <si>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</si>
  <si>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</si>
  <si>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</si>
  <si>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</si>
  <si>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</si>
  <si>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</si>
  <si>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</si>
  <si>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</si>
  <si>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</si>
  <si>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</si>
  <si>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</si>
  <si>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</si>
  <si>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</si>
  <si>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</si>
  <si>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</si>
  <si>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</si>
  <si>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</si>
  <si>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</si>
  <si>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</si>
  <si>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</si>
  <si>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</si>
  <si>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</si>
  <si>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</si>
  <si>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</si>
  <si>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</si>
  <si>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</si>
  <si>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</si>
  <si>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</si>
  <si>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</si>
  <si>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</si>
  <si>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</si>
  <si>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</si>
  <si>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</si>
  <si>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</si>
  <si>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</si>
  <si>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</si>
  <si>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</si>
  <si>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</si>
  <si>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</si>
  <si>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</si>
  <si>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</si>
  <si>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</si>
  <si>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</si>
  <si>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</si>
  <si>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</si>
  <si>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</si>
  <si>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</si>
  <si>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</si>
  <si>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</si>
  <si>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</si>
  <si>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</si>
  <si>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</si>
  <si>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</si>
  <si>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</si>
  <si>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</si>
  <si>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</si>
  <si>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</si>
  <si>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</si>
  <si>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</si>
  <si>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</si>
  <si>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</si>
  <si>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</si>
  <si>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</si>
  <si>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</si>
  <si>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</si>
  <si>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</si>
  <si>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</si>
  <si>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</si>
  <si>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</si>
  <si>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</si>
  <si>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</si>
  <si>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</si>
  <si>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</si>
  <si>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</si>
  <si>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</si>
  <si>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</si>
  <si>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</si>
  <si>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</si>
  <si>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</si>
  <si>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</si>
  <si>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</si>
  <si>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</si>
  <si>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</si>
  <si>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</si>
  <si>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</si>
  <si>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</si>
  <si>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</si>
  <si>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</si>
  <si>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</si>
  <si>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</si>
  <si>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</si>
  <si>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</si>
  <si>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</si>
  <si>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</si>
  <si>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</si>
  <si>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</si>
  <si>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</si>
  <si>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</si>
  <si>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</si>
  <si>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</si>
  <si>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</si>
  <si>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</si>
  <si>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</si>
  <si>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</si>
  <si>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</si>
  <si>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</si>
  <si>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</si>
  <si>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</si>
  <si>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</si>
  <si>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</si>
  <si>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</si>
  <si>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</si>
  <si>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</si>
  <si>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</si>
  <si>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</si>
  <si>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</si>
  <si>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</si>
  <si>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</si>
  <si>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</si>
  <si>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</si>
  <si>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</si>
  <si>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</si>
  <si>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</si>
  <si>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</si>
  <si>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</si>
  <si>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</si>
  <si>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</si>
  <si>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</si>
  <si>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</si>
  <si>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</si>
  <si>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</si>
  <si>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</si>
  <si>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</si>
  <si>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</si>
  <si>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</si>
  <si>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</si>
  <si>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</si>
  <si>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</si>
  <si>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</si>
  <si>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</si>
  <si>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</si>
  <si>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</si>
  <si>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</si>
  <si>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</si>
  <si>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</si>
  <si>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</si>
  <si>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</si>
  <si>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</si>
  <si>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</si>
  <si>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</si>
  <si>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</si>
  <si>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</si>
  <si>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</si>
  <si>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</si>
  <si>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</si>
  <si>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</si>
  <si>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</si>
  <si>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</si>
  <si>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</si>
  <si>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</si>
  <si>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</si>
  <si>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</si>
  <si>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</si>
  <si>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</si>
  <si>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</si>
  <si>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</si>
  <si>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公共下水道事業特別会計</t>
    <phoneticPr fontId="5"/>
  </si>
  <si>
    <t>集落排水事業特別会計</t>
    <phoneticPr fontId="5"/>
  </si>
  <si>
    <t>国民宿舎特別会計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</si>
  <si>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</si>
  <si>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</si>
  <si>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</si>
  <si>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</si>
  <si>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</si>
  <si>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</si>
  <si>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</si>
  <si>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</si>
  <si>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</si>
  <si>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</si>
  <si>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</si>
  <si>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</si>
  <si>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</si>
  <si>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</si>
  <si>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</si>
  <si>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</si>
  <si>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</si>
  <si>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</si>
  <si>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</si>
  <si>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</si>
  <si>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</si>
  <si>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</si>
  <si>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</si>
  <si>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</si>
  <si>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</si>
  <si>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</si>
  <si>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</si>
  <si>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</si>
  <si>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</si>
  <si>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</si>
  <si>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</si>
  <si>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</si>
  <si>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</si>
  <si>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</si>
  <si>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</si>
  <si>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</si>
  <si>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</si>
  <si>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</si>
  <si>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</si>
  <si>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</si>
  <si>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</si>
  <si>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</si>
  <si>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</si>
  <si>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</si>
  <si>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</si>
  <si>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</si>
  <si>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</si>
  <si>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</si>
  <si>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</si>
  <si>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</si>
  <si>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</si>
  <si>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</si>
  <si>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</si>
  <si>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</si>
  <si>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集落排水事業特別会計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</si>
  <si>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</si>
  <si>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</si>
  <si>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</si>
  <si>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</si>
  <si>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国民宿舎特別会計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</si>
  <si>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</si>
  <si>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</si>
  <si>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</si>
  <si>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</si>
  <si>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</si>
  <si>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</si>
  <si>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</si>
  <si>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</si>
  <si>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</si>
  <si>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</si>
  <si>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</si>
  <si>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</si>
  <si>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</si>
  <si>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</si>
  <si>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</si>
  <si>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</si>
  <si>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</si>
  <si>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</si>
  <si>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</si>
  <si>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</si>
  <si>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</si>
  <si>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</si>
  <si>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</si>
  <si>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</si>
  <si>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</si>
  <si>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</si>
  <si>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</si>
  <si>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</si>
  <si>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</si>
  <si>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</si>
  <si>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</si>
  <si>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</si>
  <si>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</si>
  <si>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</si>
  <si>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</si>
  <si>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</si>
  <si>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</si>
  <si>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</si>
  <si>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</si>
  <si>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</si>
  <si>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</si>
  <si>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</si>
  <si>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</si>
  <si>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</si>
  <si>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</si>
  <si>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</si>
  <si>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</si>
  <si>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</si>
  <si>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</si>
  <si>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</si>
  <si>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</si>
  <si>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</si>
  <si>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</si>
  <si>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</si>
  <si>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</si>
  <si>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</si>
  <si>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</si>
  <si>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</si>
  <si>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</si>
  <si>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</si>
  <si>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</si>
  <si>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</si>
  <si>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</si>
  <si>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</si>
  <si>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</si>
  <si>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</si>
  <si>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</si>
  <si>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</si>
  <si>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</si>
  <si>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</si>
  <si>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</si>
  <si>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</si>
  <si>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</si>
  <si>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</si>
  <si>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</si>
  <si>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</si>
  <si>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</si>
  <si>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</si>
  <si>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</si>
  <si>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後期高齢者医療特別会計</t>
  </si>
  <si>
    <t>国民健康保険特別会計</t>
  </si>
  <si>
    <t>簡易水道事業特別会計</t>
  </si>
  <si>
    <t>集落排水事業特別会計</t>
  </si>
  <si>
    <t>公共下水道事業特別会計</t>
  </si>
  <si>
    <t>国民宿舎特別会計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</si>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</sst>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486477</c:v>
                </c:pt>
                <c:pt idx="1">
                  <c:v>269636</c:v>
                </c:pt>
                <c:pt idx="2">
                  <c:v>393442</c:v>
                </c:pt>
                <c:pt idx="3">
                  <c:v>868399</c:v>
                </c:pt>
                <c:pt idx="4">
                  <c:v>450959</c:v>
                </c:pt>
              </c:numCache>
            </c:numRef>
          </c:val>
          <c:smooth val="0"/>
        </c:ser>
        <c:dLbls>
          <c:showLegendKey val="0"/>
          <c:showVal val="0"/>
          <c:showCatName val="0"/>
          <c:showSerName val="0"/>
          <c:showPercent val="0"/>
          <c:showBubbleSize val="0"/>
        </c:dLbls>
        <c:marker val="1"/>
        <c:smooth val="0"/>
        <c:axId val="259809984"/>
        <c:axId val="259810376"/>
      </c:lineChart>
      <c:catAx>
        <c:axId val="25980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810376"/>
        <c:crosses val="autoZero"/>
        <c:auto val="1"/>
        <c:lblAlgn val="ctr"/>
        <c:lblOffset val="100"/>
        <c:tickLblSkip val="1"/>
        <c:tickMarkSkip val="1"/>
        <c:noMultiLvlLbl val="0"/>
      </c:catAx>
      <c:valAx>
        <c:axId val="25981037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80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0.08</c:v>
                </c:pt>
                <c:pt idx="1">
                  <c:v>4.51</c:v>
                </c:pt>
                <c:pt idx="2">
                  <c:v>4.51</c:v>
                </c:pt>
                <c:pt idx="3">
                  <c:v>0.43</c:v>
                </c:pt>
                <c:pt idx="4">
                  <c:v>1.95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31.68</c:v>
                </c:pt>
                <c:pt idx="1">
                  <c:v>47.33</c:v>
                </c:pt>
                <c:pt idx="2">
                  <c:v>61.84</c:v>
                </c:pt>
                <c:pt idx="3">
                  <c:v>82.86</c:v>
                </c:pt>
                <c:pt idx="4">
                  <c:v>98.53</c:v>
                </c:pt>
              </c:numCache>
            </c:numRef>
          </c:val>
        </c:ser>
        <c:dLbls>
          <c:showLegendKey val="0"/>
          <c:showVal val="0"/>
          <c:showCatName val="0"/>
          <c:showSerName val="0"/>
          <c:showPercent val="0"/>
          <c:showBubbleSize val="0"/>
        </c:dLbls>
        <c:gapWidth val="250"/>
        <c:overlap val="100"/>
        <c:axId val="259811160"/>
        <c:axId val="25981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14.61</c:v>
                </c:pt>
                <c:pt idx="1">
                  <c:v>20.420000000000002</c:v>
                </c:pt>
                <c:pt idx="2">
                  <c:v>3.84</c:v>
                </c:pt>
                <c:pt idx="3">
                  <c:v>15.68</c:v>
                </c:pt>
                <c:pt idx="4">
                  <c:v>10.41</c:v>
                </c:pt>
              </c:numCache>
            </c:numRef>
          </c:val>
          <c:smooth val="0"/>
        </c:ser>
        <c:dLbls>
          <c:showLegendKey val="0"/>
          <c:showVal val="0"/>
          <c:showCatName val="0"/>
          <c:showSerName val="0"/>
          <c:showPercent val="0"/>
          <c:showBubbleSize val="0"/>
        </c:dLbls>
        <c:marker val="1"/>
        <c:smooth val="0"/>
        <c:axId val="259811160"/>
        <c:axId val="259811552"/>
      </c:lineChart>
      <c:catAx>
        <c:axId val="25981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811552"/>
        <c:crosses val="autoZero"/>
        <c:auto val="1"/>
        <c:lblAlgn val="ctr"/>
        <c:lblOffset val="100"/>
        <c:tickLblSkip val="1"/>
        <c:tickMarkSkip val="1"/>
        <c:noMultiLvlLbl val="0"/>
      </c:catAx>
      <c:valAx>
        <c:axId val="25981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81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0.01</c:v>
                </c:pt>
                <c:pt idx="4">
                  <c:v>#N/A</c:v>
                </c:pt>
                <c:pt idx="5">
                  <c:v>0.04</c:v>
                </c:pt>
                <c:pt idx="6">
                  <c:v>#N/A</c:v>
                </c:pt>
                <c:pt idx="7">
                  <c:v>0</c:v>
                </c:pt>
                <c:pt idx="8">
                  <c:v>#N/A</c:v>
                </c:pt>
                <c:pt idx="9">
                  <c:v>0</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0.08</c:v>
                </c:pt>
                <c:pt idx="2">
                  <c:v>#N/A</c:v>
                </c:pt>
                <c:pt idx="3">
                  <c:v>4.5</c:v>
                </c:pt>
                <c:pt idx="4">
                  <c:v>#N/A</c:v>
                </c:pt>
                <c:pt idx="5">
                  <c:v>4.51</c:v>
                </c:pt>
                <c:pt idx="6">
                  <c:v>#N/A</c:v>
                </c:pt>
                <c:pt idx="7">
                  <c:v>0.42</c:v>
                </c:pt>
                <c:pt idx="8">
                  <c:v>#N/A</c:v>
                </c:pt>
                <c:pt idx="9">
                  <c:v>1.94</c:v>
                </c:pt>
              </c:numCache>
            </c:numRef>
          </c:val>
        </c:ser>
        <c:dLbls>
          <c:showLegendKey val="0"/>
          <c:showVal val="0"/>
          <c:showCatName val="0"/>
          <c:showSerName val="0"/>
          <c:showPercent val="0"/>
          <c:showBubbleSize val="0"/>
        </c:dLbls>
        <c:gapWidth val="150"/>
        <c:overlap val="100"/>
        <c:axId val="259812336"/>
        <c:axId val="259812728"/>
      </c:barChart>
      <c:catAx>
        <c:axId val="25981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812728"/>
        <c:crosses val="autoZero"/>
        <c:auto val="1"/>
        <c:lblAlgn val="ctr"/>
        <c:lblOffset val="100"/>
        <c:tickLblSkip val="1"/>
        <c:tickMarkSkip val="1"/>
        <c:noMultiLvlLbl val="0"/>
      </c:catAx>
      <c:valAx>
        <c:axId val="25981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81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208</c:v>
                </c:pt>
                <c:pt idx="5">
                  <c:v>196</c:v>
                </c:pt>
                <c:pt idx="8">
                  <c:v>197</c:v>
                </c:pt>
                <c:pt idx="11">
                  <c:v>202</c:v>
                </c:pt>
                <c:pt idx="14">
                  <c:v>207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9</c:v>
                </c:pt>
                <c:pt idx="6">
                  <c:v>2</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219</c:v>
                </c:pt>
                <c:pt idx="3">
                  <c:v>212</c:v>
                </c:pt>
                <c:pt idx="6">
                  <c:v>211</c:v>
                </c:pt>
                <c:pt idx="9">
                  <c:v>189</c:v>
                </c:pt>
                <c:pt idx="12">
                  <c:v>182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c:v>
                </c:pt>
                <c:pt idx="3">
                  <c:v>83</c:v>
                </c:pt>
                <c:pt idx="6">
                  <c:v>83</c:v>
                </c:pt>
                <c:pt idx="9">
                  <c:v>81</c:v>
                </c:pt>
                <c:pt idx="12">
                  <c:v>71</c:v>
                </c:pt>
              </c:numCache>
            </c:numRef>
          </c:val>
        </c:ser>
        <c:dLbls>
          <c:showLegendKey val="0"/>
          <c:showVal val="0"/>
          <c:showCatName val="0"/>
          <c:showSerName val="0"/>
          <c:showPercent val="0"/>
          <c:showBubbleSize val="0"/>
        </c:dLbls>
        <c:gapWidth val="100"/>
        <c:overlap val="100"/>
        <c:axId val="260901784"/>
        <c:axId val="26090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113</c:v>
                </c:pt>
                <c:pt idx="2">
                  <c:v>#N/A</c:v>
                </c:pt>
                <c:pt idx="3">
                  <c:v>#N/A</c:v>
                </c:pt>
                <c:pt idx="4">
                  <c:v>108</c:v>
                </c:pt>
                <c:pt idx="5">
                  <c:v>#N/A</c:v>
                </c:pt>
                <c:pt idx="6">
                  <c:v>#N/A</c:v>
                </c:pt>
                <c:pt idx="7">
                  <c:v>99</c:v>
                </c:pt>
                <c:pt idx="8">
                  <c:v>#N/A</c:v>
                </c:pt>
                <c:pt idx="9">
                  <c:v>#N/A</c:v>
                </c:pt>
                <c:pt idx="10">
                  <c:v>68</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260901784"/>
        <c:axId val="260902176"/>
      </c:lineChart>
      <c:catAx>
        <c:axId val="26090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902176"/>
        <c:crosses val="autoZero"/>
        <c:auto val="1"/>
        <c:lblAlgn val="ctr"/>
        <c:lblOffset val="100"/>
        <c:tickLblSkip val="1"/>
        <c:tickMarkSkip val="1"/>
        <c:noMultiLvlLbl val="0"/>
      </c:catAx>
      <c:valAx>
        <c:axId val="2609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90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2017</c:v>
                </c:pt>
                <c:pt idx="5">
                  <c:v>2005</c:v>
                </c:pt>
                <c:pt idx="8">
                  <c:v>1914</c:v>
                </c:pt>
                <c:pt idx="11">
                  <c:v>1799</c:v>
                </c:pt>
                <c:pt idx="14">
                  <c:v>1675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665</c:v>
                </c:pt>
                <c:pt idx="5">
                  <c:v>626</c:v>
                </c:pt>
                <c:pt idx="8">
                  <c:v>587</c:v>
                </c:pt>
                <c:pt idx="11">
                  <c:v>547</c:v>
                </c:pt>
                <c:pt idx="14">
                  <c:v>506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6033</c:v>
                </c:pt>
                <c:pt idx="5">
                  <c:v>6497</c:v>
                </c:pt>
                <c:pt idx="8">
                  <c:v>6820</c:v>
                </c:pt>
                <c:pt idx="11">
                  <c:v>6562</c:v>
                </c:pt>
                <c:pt idx="14">
                  <c:v>6618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518</c:v>
                </c:pt>
                <c:pt idx="3">
                  <c:v>482</c:v>
                </c:pt>
                <c:pt idx="6">
                  <c:v>493</c:v>
                </c:pt>
                <c:pt idx="9">
                  <c:v>462</c:v>
                </c:pt>
                <c:pt idx="12">
                  <c:v>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c:v>
                </c:pt>
                <c:pt idx="3">
                  <c:v>2</c:v>
                </c:pt>
                <c:pt idx="6">
                  <c:v>0</c:v>
                </c:pt>
                <c:pt idx="9">
                  <c:v>10</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2927</c:v>
                </c:pt>
                <c:pt idx="3">
                  <c:v>2751</c:v>
                </c:pt>
                <c:pt idx="6">
                  <c:v>2598</c:v>
                </c:pt>
                <c:pt idx="9">
                  <c:v>2414</c:v>
                </c:pt>
                <c:pt idx="12">
                  <c:v>2264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805</c:v>
                </c:pt>
                <c:pt idx="3">
                  <c:v>736</c:v>
                </c:pt>
                <c:pt idx="6">
                  <c:v>666</c:v>
                </c:pt>
                <c:pt idx="9">
                  <c:v>597</c:v>
                </c:pt>
                <c:pt idx="12">
                  <c:v>536</c:v>
                </c:pt>
              </c:numCache>
            </c:numRef>
          </c:val>
        </c:ser>
        <c:dLbls>
          <c:showLegendKey val="0"/>
          <c:showVal val="0"/>
          <c:showCatName val="0"/>
          <c:showSerName val="0"/>
          <c:showPercent val="0"/>
          <c:showBubbleSize val="0"/>
        </c:dLbls>
        <c:gapWidth val="100"/>
        <c:overlap val="100"/>
        <c:axId val="260904920"/>
        <c:axId val="261731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0904920"/>
        <c:axId val="261731496"/>
      </c:lineChart>
      <c:catAx>
        <c:axId val="26090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731496"/>
        <c:crosses val="autoZero"/>
        <c:auto val="1"/>
        <c:lblAlgn val="ctr"/>
        <c:lblOffset val="100"/>
        <c:tickLblSkip val="1"/>
        <c:tickMarkSkip val="1"/>
        <c:noMultiLvlLbl val="0"/>
      </c:catAx>
      <c:valAx>
        <c:axId val="26173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90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1,761
82.28
4,061,003
3,995,565
50,454
2,592,002
536,441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原子力発電所の立地に伴い、固定資産税（大規模償却資産）、国からの電源関係交付金等により現在は類似団体を大きく上回っている。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32067</xdr:rowOff>
    </xdr:from>
    <xdr:to>
      <xdr:col>7</xdr:col>
      <xdr:colOff>152400</xdr:colOff>
      <xdr:row>37</xdr:row>
      <xdr:rowOff>110490</xdr:rowOff>
    </xdr:to>
    <xdr:cxnSp macro="">
      <xdr:nvCxnSpPr>
        <xdr:cNvPr id="62" name="直線コネクタ 61"/>
        <xdr:cNvCxnSpPr/>
      </xdr:nvCxnSpPr>
      <xdr:spPr>
        <a:xfrm>
          <a:off x="4114800" y="6375717"/>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163847</xdr:rowOff>
    </xdr:from>
    <xdr:ext cx="762000" cy="259045"/>
    <xdr:sp macro="" textlink="">
      <xdr:nvSpPr>
        <xdr:cNvPr id="63"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167322</xdr:rowOff>
    </xdr:from>
    <xdr:to>
      <xdr:col>6</xdr:col>
      <xdr:colOff>0</xdr:colOff>
      <xdr:row>37</xdr:row>
      <xdr:rowOff>32067</xdr:rowOff>
    </xdr:to>
    <xdr:cxnSp macro="">
      <xdr:nvCxnSpPr>
        <xdr:cNvPr id="65" name="直線コネクタ 64"/>
        <xdr:cNvCxnSpPr/>
      </xdr:nvCxnSpPr>
      <xdr:spPr>
        <a:xfrm>
          <a:off x="3225800" y="63395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94632</xdr:rowOff>
    </xdr:from>
    <xdr:ext cx="736600" cy="259045"/>
    <xdr:sp macro="" textlink="">
      <xdr:nvSpPr>
        <xdr:cNvPr id="67" name="テキスト ボックス 66"/>
        <xdr:cNvSpPr txBox="1"/>
      </xdr:nvSpPr>
      <xdr:spPr>
        <a:xfrm>
          <a:off x="3733800" y="74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167322</xdr:rowOff>
    </xdr:from>
    <xdr:to>
      <xdr:col>4</xdr:col>
      <xdr:colOff>482600</xdr:colOff>
      <xdr:row>37</xdr:row>
      <xdr:rowOff>128588</xdr:rowOff>
    </xdr:to>
    <xdr:cxnSp macro="">
      <xdr:nvCxnSpPr>
        <xdr:cNvPr id="68" name="直線コネクタ 67"/>
        <xdr:cNvCxnSpPr/>
      </xdr:nvCxnSpPr>
      <xdr:spPr>
        <a:xfrm flipV="1">
          <a:off x="2336800" y="6339522"/>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0" name="テキスト ボックス 69"/>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128588</xdr:rowOff>
    </xdr:from>
    <xdr:to>
      <xdr:col>3</xdr:col>
      <xdr:colOff>279400</xdr:colOff>
      <xdr:row>39</xdr:row>
      <xdr:rowOff>14922</xdr:rowOff>
    </xdr:to>
    <xdr:cxnSp macro="">
      <xdr:nvCxnSpPr>
        <xdr:cNvPr id="71" name="直線コネクタ 70"/>
        <xdr:cNvCxnSpPr/>
      </xdr:nvCxnSpPr>
      <xdr:spPr>
        <a:xfrm flipV="1">
          <a:off x="1447800" y="6472238"/>
          <a:ext cx="8890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3" name="テキスト ボックス 72"/>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5" name="テキスト ボックス 7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59690</xdr:rowOff>
    </xdr:from>
    <xdr:to>
      <xdr:col>7</xdr:col>
      <xdr:colOff>203200</xdr:colOff>
      <xdr:row>37</xdr:row>
      <xdr:rowOff>161290</xdr:rowOff>
    </xdr:to>
    <xdr:sp macro="" textlink="">
      <xdr:nvSpPr>
        <xdr:cNvPr id="81" name="円/楕円 80"/>
        <xdr:cNvSpPr/>
      </xdr:nvSpPr>
      <xdr:spPr>
        <a:xfrm>
          <a:off x="4902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152417</xdr:rowOff>
    </xdr:from>
    <xdr:ext cx="762000" cy="259045"/>
    <xdr:sp macro="" textlink="">
      <xdr:nvSpPr>
        <xdr:cNvPr id="82" name="財政力該当値テキスト"/>
        <xdr:cNvSpPr txBox="1"/>
      </xdr:nvSpPr>
      <xdr:spPr>
        <a:xfrm>
          <a:off x="5041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152717</xdr:rowOff>
    </xdr:from>
    <xdr:to>
      <xdr:col>6</xdr:col>
      <xdr:colOff>50800</xdr:colOff>
      <xdr:row>37</xdr:row>
      <xdr:rowOff>82867</xdr:rowOff>
    </xdr:to>
    <xdr:sp macro="" textlink="">
      <xdr:nvSpPr>
        <xdr:cNvPr id="83" name="円/楕円 82"/>
        <xdr:cNvSpPr/>
      </xdr:nvSpPr>
      <xdr:spPr>
        <a:xfrm>
          <a:off x="4064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93044</xdr:rowOff>
    </xdr:from>
    <xdr:ext cx="736600" cy="259045"/>
    <xdr:sp macro="" textlink="">
      <xdr:nvSpPr>
        <xdr:cNvPr id="84" name="テキスト ボックス 83"/>
        <xdr:cNvSpPr txBox="1"/>
      </xdr:nvSpPr>
      <xdr:spPr>
        <a:xfrm>
          <a:off x="3733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116522</xdr:rowOff>
    </xdr:from>
    <xdr:to>
      <xdr:col>4</xdr:col>
      <xdr:colOff>533400</xdr:colOff>
      <xdr:row>37</xdr:row>
      <xdr:rowOff>46672</xdr:rowOff>
    </xdr:to>
    <xdr:sp macro="" textlink="">
      <xdr:nvSpPr>
        <xdr:cNvPr id="85" name="円/楕円 84"/>
        <xdr:cNvSpPr/>
      </xdr:nvSpPr>
      <xdr:spPr>
        <a:xfrm>
          <a:off x="3175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56849</xdr:rowOff>
    </xdr:from>
    <xdr:ext cx="762000" cy="259045"/>
    <xdr:sp macro="" textlink="">
      <xdr:nvSpPr>
        <xdr:cNvPr id="86" name="テキスト ボックス 85"/>
        <xdr:cNvSpPr txBox="1"/>
      </xdr:nvSpPr>
      <xdr:spPr>
        <a:xfrm>
          <a:off x="2844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77788</xdr:rowOff>
    </xdr:from>
    <xdr:to>
      <xdr:col>3</xdr:col>
      <xdr:colOff>330200</xdr:colOff>
      <xdr:row>38</xdr:row>
      <xdr:rowOff>7938</xdr:rowOff>
    </xdr:to>
    <xdr:sp macro="" textlink="">
      <xdr:nvSpPr>
        <xdr:cNvPr id="87" name="円/楕円 86"/>
        <xdr:cNvSpPr/>
      </xdr:nvSpPr>
      <xdr:spPr>
        <a:xfrm>
          <a:off x="2286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18115</xdr:rowOff>
    </xdr:from>
    <xdr:ext cx="762000" cy="259045"/>
    <xdr:sp macro="" textlink="">
      <xdr:nvSpPr>
        <xdr:cNvPr id="88" name="テキスト ボックス 87"/>
        <xdr:cNvSpPr txBox="1"/>
      </xdr:nvSpPr>
      <xdr:spPr>
        <a:xfrm>
          <a:off x="1955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135572</xdr:rowOff>
    </xdr:from>
    <xdr:to>
      <xdr:col>2</xdr:col>
      <xdr:colOff>127000</xdr:colOff>
      <xdr:row>39</xdr:row>
      <xdr:rowOff>65722</xdr:rowOff>
    </xdr:to>
    <xdr:sp macro="" textlink="">
      <xdr:nvSpPr>
        <xdr:cNvPr id="89" name="円/楕円 88"/>
        <xdr:cNvSpPr/>
      </xdr:nvSpPr>
      <xdr:spPr>
        <a:xfrm>
          <a:off x="1397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75899</xdr:rowOff>
    </xdr:from>
    <xdr:ext cx="762000" cy="259045"/>
    <xdr:sp macro="" textlink="">
      <xdr:nvSpPr>
        <xdr:cNvPr id="90" name="テキスト ボックス 89"/>
        <xdr:cNvSpPr txBox="1"/>
      </xdr:nvSpPr>
      <xdr:spPr>
        <a:xfrm>
          <a:off x="1066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1.2</a:t>
          </a:r>
          <a:r>
            <a:rPr kumimoji="1" lang="ja-JP" altLang="en-US" sz="1300">
              <a:latin typeface="ＭＳ Ｐゴシック"/>
            </a:rPr>
            <a:t>％類似団体平均を上回っているが、人件費・公債費等は</a:t>
          </a:r>
          <a:r>
            <a:rPr kumimoji="1" lang="en-US" altLang="ja-JP" sz="1300">
              <a:latin typeface="ＭＳ Ｐゴシック"/>
            </a:rPr>
            <a:t>4.3</a:t>
          </a:r>
          <a:r>
            <a:rPr kumimoji="1" lang="ja-JP" altLang="en-US" sz="1300">
              <a:latin typeface="ＭＳ Ｐゴシック"/>
            </a:rPr>
            <a:t>～</a:t>
          </a:r>
          <a:r>
            <a:rPr kumimoji="1" lang="en-US" altLang="ja-JP" sz="1300">
              <a:latin typeface="ＭＳ Ｐゴシック"/>
            </a:rPr>
            <a:t>26.4</a:t>
          </a:r>
          <a:r>
            <a:rPr kumimoji="1" lang="ja-JP" altLang="en-US" sz="1300">
              <a:latin typeface="ＭＳ Ｐゴシック"/>
            </a:rPr>
            <a:t>％類似団体平均を下回っている。</a:t>
          </a:r>
          <a:endParaRPr kumimoji="1" lang="en-US" altLang="ja-JP" sz="1300">
            <a:latin typeface="ＭＳ Ｐゴシック"/>
          </a:endParaRPr>
        </a:p>
        <a:p>
          <a:r>
            <a:rPr kumimoji="1" lang="ja-JP" altLang="en-US" sz="1300">
              <a:latin typeface="ＭＳ Ｐゴシック"/>
            </a:rPr>
            <a:t>全体では、類似団体平均を大きく下回っている。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58631</xdr:rowOff>
    </xdr:from>
    <xdr:to>
      <xdr:col>7</xdr:col>
      <xdr:colOff>152400</xdr:colOff>
      <xdr:row>58</xdr:row>
      <xdr:rowOff>60643</xdr:rowOff>
    </xdr:to>
    <xdr:cxnSp macro="">
      <xdr:nvCxnSpPr>
        <xdr:cNvPr id="125" name="直線コネクタ 124"/>
        <xdr:cNvCxnSpPr/>
      </xdr:nvCxnSpPr>
      <xdr:spPr>
        <a:xfrm>
          <a:off x="4114800" y="10002731"/>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30480</xdr:rowOff>
    </xdr:from>
    <xdr:to>
      <xdr:col>6</xdr:col>
      <xdr:colOff>0</xdr:colOff>
      <xdr:row>58</xdr:row>
      <xdr:rowOff>58631</xdr:rowOff>
    </xdr:to>
    <xdr:cxnSp macro="">
      <xdr:nvCxnSpPr>
        <xdr:cNvPr id="128" name="直線コネクタ 127"/>
        <xdr:cNvCxnSpPr/>
      </xdr:nvCxnSpPr>
      <xdr:spPr>
        <a:xfrm>
          <a:off x="3225800" y="997458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151659</xdr:rowOff>
    </xdr:from>
    <xdr:to>
      <xdr:col>4</xdr:col>
      <xdr:colOff>482600</xdr:colOff>
      <xdr:row>58</xdr:row>
      <xdr:rowOff>30480</xdr:rowOff>
    </xdr:to>
    <xdr:cxnSp macro="">
      <xdr:nvCxnSpPr>
        <xdr:cNvPr id="131" name="直線コネクタ 130"/>
        <xdr:cNvCxnSpPr/>
      </xdr:nvCxnSpPr>
      <xdr:spPr>
        <a:xfrm>
          <a:off x="2336800" y="992430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151659</xdr:rowOff>
    </xdr:from>
    <xdr:to>
      <xdr:col>3</xdr:col>
      <xdr:colOff>279400</xdr:colOff>
      <xdr:row>58</xdr:row>
      <xdr:rowOff>24447</xdr:rowOff>
    </xdr:to>
    <xdr:cxnSp macro="">
      <xdr:nvCxnSpPr>
        <xdr:cNvPr id="134" name="直線コネクタ 133"/>
        <xdr:cNvCxnSpPr/>
      </xdr:nvCxnSpPr>
      <xdr:spPr>
        <a:xfrm flipV="1">
          <a:off x="1447800" y="992430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9843</xdr:rowOff>
    </xdr:from>
    <xdr:to>
      <xdr:col>7</xdr:col>
      <xdr:colOff>203200</xdr:colOff>
      <xdr:row>58</xdr:row>
      <xdr:rowOff>111443</xdr:rowOff>
    </xdr:to>
    <xdr:sp macro="" textlink="">
      <xdr:nvSpPr>
        <xdr:cNvPr id="144" name="円/楕円 143"/>
        <xdr:cNvSpPr/>
      </xdr:nvSpPr>
      <xdr:spPr>
        <a:xfrm>
          <a:off x="49022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102570</xdr:rowOff>
    </xdr:from>
    <xdr:ext cx="762000" cy="259045"/>
    <xdr:sp macro="" textlink="">
      <xdr:nvSpPr>
        <xdr:cNvPr id="145" name="財政構造の弾力性該当値テキスト"/>
        <xdr:cNvSpPr txBox="1"/>
      </xdr:nvSpPr>
      <xdr:spPr>
        <a:xfrm>
          <a:off x="5041900" y="98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7831</xdr:rowOff>
    </xdr:from>
    <xdr:to>
      <xdr:col>6</xdr:col>
      <xdr:colOff>50800</xdr:colOff>
      <xdr:row>58</xdr:row>
      <xdr:rowOff>109431</xdr:rowOff>
    </xdr:to>
    <xdr:sp macro="" textlink="">
      <xdr:nvSpPr>
        <xdr:cNvPr id="146" name="円/楕円 145"/>
        <xdr:cNvSpPr/>
      </xdr:nvSpPr>
      <xdr:spPr>
        <a:xfrm>
          <a:off x="4064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119608</xdr:rowOff>
    </xdr:from>
    <xdr:ext cx="736600" cy="259045"/>
    <xdr:sp macro="" textlink="">
      <xdr:nvSpPr>
        <xdr:cNvPr id="147" name="テキスト ボックス 146"/>
        <xdr:cNvSpPr txBox="1"/>
      </xdr:nvSpPr>
      <xdr:spPr>
        <a:xfrm>
          <a:off x="3733800" y="972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151130</xdr:rowOff>
    </xdr:from>
    <xdr:to>
      <xdr:col>4</xdr:col>
      <xdr:colOff>533400</xdr:colOff>
      <xdr:row>58</xdr:row>
      <xdr:rowOff>81280</xdr:rowOff>
    </xdr:to>
    <xdr:sp macro="" textlink="">
      <xdr:nvSpPr>
        <xdr:cNvPr id="148" name="円/楕円 147"/>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91457</xdr:rowOff>
    </xdr:from>
    <xdr:ext cx="762000" cy="259045"/>
    <xdr:sp macro="" textlink="">
      <xdr:nvSpPr>
        <xdr:cNvPr id="149" name="テキスト ボックス 148"/>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100859</xdr:rowOff>
    </xdr:from>
    <xdr:to>
      <xdr:col>3</xdr:col>
      <xdr:colOff>330200</xdr:colOff>
      <xdr:row>58</xdr:row>
      <xdr:rowOff>31009</xdr:rowOff>
    </xdr:to>
    <xdr:sp macro="" textlink="">
      <xdr:nvSpPr>
        <xdr:cNvPr id="150" name="円/楕円 149"/>
        <xdr:cNvSpPr/>
      </xdr:nvSpPr>
      <xdr:spPr>
        <a:xfrm>
          <a:off x="2286000" y="98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41186</xdr:rowOff>
    </xdr:from>
    <xdr:ext cx="762000" cy="259045"/>
    <xdr:sp macro="" textlink="">
      <xdr:nvSpPr>
        <xdr:cNvPr id="151" name="テキスト ボックス 150"/>
        <xdr:cNvSpPr txBox="1"/>
      </xdr:nvSpPr>
      <xdr:spPr>
        <a:xfrm>
          <a:off x="1955800" y="96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145097</xdr:rowOff>
    </xdr:from>
    <xdr:to>
      <xdr:col>2</xdr:col>
      <xdr:colOff>127000</xdr:colOff>
      <xdr:row>58</xdr:row>
      <xdr:rowOff>75247</xdr:rowOff>
    </xdr:to>
    <xdr:sp macro="" textlink="">
      <xdr:nvSpPr>
        <xdr:cNvPr id="152" name="円/楕円 151"/>
        <xdr:cNvSpPr/>
      </xdr:nvSpPr>
      <xdr:spPr>
        <a:xfrm>
          <a:off x="13970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85424</xdr:rowOff>
    </xdr:from>
    <xdr:ext cx="762000" cy="259045"/>
    <xdr:sp macro="" textlink="">
      <xdr:nvSpPr>
        <xdr:cNvPr id="153" name="テキスト ボックス 152"/>
        <xdr:cNvSpPr txBox="1"/>
      </xdr:nvSpPr>
      <xdr:spPr>
        <a:xfrm>
          <a:off x="1066800" y="96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[793,820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類似団体を大きく上回っている要因として、各種施設運営のための人件費・物件費によるところが大きく、今後はこれらの経費を抑制していく必要がある。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20152</xdr:rowOff>
    </xdr:from>
    <xdr:to>
      <xdr:col>7</xdr:col>
      <xdr:colOff>152400</xdr:colOff>
      <xdr:row>83</xdr:row>
      <xdr:rowOff>33848</xdr:rowOff>
    </xdr:to>
    <xdr:cxnSp macro="">
      <xdr:nvCxnSpPr>
        <xdr:cNvPr id="185" name="直線コネクタ 184"/>
        <xdr:cNvCxnSpPr/>
      </xdr:nvCxnSpPr>
      <xdr:spPr>
        <a:xfrm>
          <a:off x="4114800" y="14250502"/>
          <a:ext cx="8382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12196</xdr:rowOff>
    </xdr:from>
    <xdr:to>
      <xdr:col>6</xdr:col>
      <xdr:colOff>0</xdr:colOff>
      <xdr:row>83</xdr:row>
      <xdr:rowOff>20152</xdr:rowOff>
    </xdr:to>
    <xdr:cxnSp macro="">
      <xdr:nvCxnSpPr>
        <xdr:cNvPr id="188" name="直線コネクタ 187"/>
        <xdr:cNvCxnSpPr/>
      </xdr:nvCxnSpPr>
      <xdr:spPr>
        <a:xfrm>
          <a:off x="3225800" y="1424254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12196</xdr:rowOff>
    </xdr:from>
    <xdr:to>
      <xdr:col>4</xdr:col>
      <xdr:colOff>482600</xdr:colOff>
      <xdr:row>83</xdr:row>
      <xdr:rowOff>17551</xdr:rowOff>
    </xdr:to>
    <xdr:cxnSp macro="">
      <xdr:nvCxnSpPr>
        <xdr:cNvPr id="191" name="直線コネクタ 190"/>
        <xdr:cNvCxnSpPr/>
      </xdr:nvCxnSpPr>
      <xdr:spPr>
        <a:xfrm flipV="1">
          <a:off x="2336800" y="14242546"/>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5638</xdr:rowOff>
    </xdr:from>
    <xdr:to>
      <xdr:col>3</xdr:col>
      <xdr:colOff>279400</xdr:colOff>
      <xdr:row>83</xdr:row>
      <xdr:rowOff>17551</xdr:rowOff>
    </xdr:to>
    <xdr:cxnSp macro="">
      <xdr:nvCxnSpPr>
        <xdr:cNvPr id="194" name="直線コネクタ 193"/>
        <xdr:cNvCxnSpPr/>
      </xdr:nvCxnSpPr>
      <xdr:spPr>
        <a:xfrm>
          <a:off x="1447800" y="14235988"/>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154498</xdr:rowOff>
    </xdr:from>
    <xdr:to>
      <xdr:col>7</xdr:col>
      <xdr:colOff>203200</xdr:colOff>
      <xdr:row>83</xdr:row>
      <xdr:rowOff>84648</xdr:rowOff>
    </xdr:to>
    <xdr:sp macro="" textlink="">
      <xdr:nvSpPr>
        <xdr:cNvPr id="204" name="円/楕円 203"/>
        <xdr:cNvSpPr/>
      </xdr:nvSpPr>
      <xdr:spPr>
        <a:xfrm>
          <a:off x="4902200" y="14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126575</xdr:rowOff>
    </xdr:from>
    <xdr:ext cx="762000" cy="259045"/>
    <xdr:sp macro="" textlink="">
      <xdr:nvSpPr>
        <xdr:cNvPr id="205" name="人件費・物件費等の状況該当値テキスト"/>
        <xdr:cNvSpPr txBox="1"/>
      </xdr:nvSpPr>
      <xdr:spPr>
        <a:xfrm>
          <a:off x="5041900" y="1418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793,820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140802</xdr:rowOff>
    </xdr:from>
    <xdr:to>
      <xdr:col>6</xdr:col>
      <xdr:colOff>50800</xdr:colOff>
      <xdr:row>83</xdr:row>
      <xdr:rowOff>70952</xdr:rowOff>
    </xdr:to>
    <xdr:sp macro="" textlink="">
      <xdr:nvSpPr>
        <xdr:cNvPr id="206" name="円/楕円 205"/>
        <xdr:cNvSpPr/>
      </xdr:nvSpPr>
      <xdr:spPr>
        <a:xfrm>
          <a:off x="4064000" y="141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55729</xdr:rowOff>
    </xdr:from>
    <xdr:ext cx="736600" cy="259045"/>
    <xdr:sp macro="" textlink="">
      <xdr:nvSpPr>
        <xdr:cNvPr id="207" name="テキスト ボックス 206"/>
        <xdr:cNvSpPr txBox="1"/>
      </xdr:nvSpPr>
      <xdr:spPr>
        <a:xfrm>
          <a:off x="3733800" y="1428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765,441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132846</xdr:rowOff>
    </xdr:from>
    <xdr:to>
      <xdr:col>4</xdr:col>
      <xdr:colOff>533400</xdr:colOff>
      <xdr:row>83</xdr:row>
      <xdr:rowOff>62996</xdr:rowOff>
    </xdr:to>
    <xdr:sp macro="" textlink="">
      <xdr:nvSpPr>
        <xdr:cNvPr id="208" name="円/楕円 207"/>
        <xdr:cNvSpPr/>
      </xdr:nvSpPr>
      <xdr:spPr>
        <a:xfrm>
          <a:off x="3175000" y="141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47773</xdr:rowOff>
    </xdr:from>
    <xdr:ext cx="762000" cy="259045"/>
    <xdr:sp macro="" textlink="">
      <xdr:nvSpPr>
        <xdr:cNvPr id="209" name="テキスト ボックス 208"/>
        <xdr:cNvSpPr txBox="1"/>
      </xdr:nvSpPr>
      <xdr:spPr>
        <a:xfrm>
          <a:off x="2844800" y="1427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748,955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138201</xdr:rowOff>
    </xdr:from>
    <xdr:to>
      <xdr:col>3</xdr:col>
      <xdr:colOff>330200</xdr:colOff>
      <xdr:row>83</xdr:row>
      <xdr:rowOff>68351</xdr:rowOff>
    </xdr:to>
    <xdr:sp macro="" textlink="">
      <xdr:nvSpPr>
        <xdr:cNvPr id="210" name="円/楕円 209"/>
        <xdr:cNvSpPr/>
      </xdr:nvSpPr>
      <xdr:spPr>
        <a:xfrm>
          <a:off x="2286000" y="141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53128</xdr:rowOff>
    </xdr:from>
    <xdr:ext cx="762000" cy="259045"/>
    <xdr:sp macro="" textlink="">
      <xdr:nvSpPr>
        <xdr:cNvPr id="211" name="テキスト ボックス 210"/>
        <xdr:cNvSpPr txBox="1"/>
      </xdr:nvSpPr>
      <xdr:spPr>
        <a:xfrm>
          <a:off x="1955800" y="1428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126288</xdr:rowOff>
    </xdr:from>
    <xdr:to>
      <xdr:col>2</xdr:col>
      <xdr:colOff>127000</xdr:colOff>
      <xdr:row>83</xdr:row>
      <xdr:rowOff>56438</xdr:rowOff>
    </xdr:to>
    <xdr:sp macro="" textlink="">
      <xdr:nvSpPr>
        <xdr:cNvPr id="212" name="円/楕円 211"/>
        <xdr:cNvSpPr/>
      </xdr:nvSpPr>
      <xdr:spPr>
        <a:xfrm>
          <a:off x="1397000" y="14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41215</xdr:rowOff>
    </xdr:from>
    <xdr:ext cx="762000" cy="259045"/>
    <xdr:sp macro="" textlink="">
      <xdr:nvSpPr>
        <xdr:cNvPr id="213" name="テキスト ボックス 212"/>
        <xdr:cNvSpPr txBox="1"/>
      </xdr:nvSpPr>
      <xdr:spPr>
        <a:xfrm>
          <a:off x="1066800" y="14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735,369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職員の平均年齢が高く、給料表の上位の等級に占める職員が多いと考えられるため、類似団体を上回っている。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9906</xdr:rowOff>
    </xdr:to>
    <xdr:cxnSp macro="">
      <xdr:nvCxnSpPr>
        <xdr:cNvPr id="245" name="直線コネクタ 244"/>
        <xdr:cNvCxnSpPr/>
      </xdr:nvCxnSpPr>
      <xdr:spPr>
        <a:xfrm>
          <a:off x="16179800" y="14749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87</xdr:row>
      <xdr:rowOff>132842</xdr:rowOff>
    </xdr:to>
    <xdr:cxnSp macro="">
      <xdr:nvCxnSpPr>
        <xdr:cNvPr id="248" name="直線コネクタ 247"/>
        <xdr:cNvCxnSpPr/>
      </xdr:nvCxnSpPr>
      <xdr:spPr>
        <a:xfrm flipV="1">
          <a:off x="15290800" y="1474978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94235</xdr:rowOff>
    </xdr:from>
    <xdr:to>
      <xdr:col>22</xdr:col>
      <xdr:colOff>203200</xdr:colOff>
      <xdr:row>87</xdr:row>
      <xdr:rowOff>132842</xdr:rowOff>
    </xdr:to>
    <xdr:cxnSp macro="">
      <xdr:nvCxnSpPr>
        <xdr:cNvPr id="251" name="直線コネクタ 250"/>
        <xdr:cNvCxnSpPr/>
      </xdr:nvCxnSpPr>
      <xdr:spPr>
        <a:xfrm>
          <a:off x="14401800" y="150103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87</xdr:row>
      <xdr:rowOff>94235</xdr:rowOff>
    </xdr:to>
    <xdr:cxnSp macro="">
      <xdr:nvCxnSpPr>
        <xdr:cNvPr id="254" name="直線コネクタ 253"/>
        <xdr:cNvCxnSpPr/>
      </xdr:nvCxnSpPr>
      <xdr:spPr>
        <a:xfrm>
          <a:off x="13512800" y="14706346"/>
          <a:ext cx="889000" cy="30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64" name="円/楕円 263"/>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102633</xdr:rowOff>
    </xdr:from>
    <xdr:ext cx="762000" cy="259045"/>
    <xdr:sp macro="" textlink="">
      <xdr:nvSpPr>
        <xdr:cNvPr id="265" name="給与水準   （国との比較）該当値テキスト"/>
        <xdr:cNvSpPr txBox="1"/>
      </xdr:nvSpPr>
      <xdr:spPr>
        <a:xfrm>
          <a:off x="17106900" y="1467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66" name="円/楕円 26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67" name="テキスト ボックス 26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82042</xdr:rowOff>
    </xdr:from>
    <xdr:to>
      <xdr:col>22</xdr:col>
      <xdr:colOff>254000</xdr:colOff>
      <xdr:row>88</xdr:row>
      <xdr:rowOff>12192</xdr:rowOff>
    </xdr:to>
    <xdr:sp macro="" textlink="">
      <xdr:nvSpPr>
        <xdr:cNvPr id="268" name="円/楕円 267"/>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168419</xdr:rowOff>
    </xdr:from>
    <xdr:ext cx="762000" cy="259045"/>
    <xdr:sp macro="" textlink="">
      <xdr:nvSpPr>
        <xdr:cNvPr id="269" name="テキスト ボックス 268"/>
        <xdr:cNvSpPr txBox="1"/>
      </xdr:nvSpPr>
      <xdr:spPr>
        <a:xfrm>
          <a:off x="14909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43435</xdr:rowOff>
    </xdr:from>
    <xdr:to>
      <xdr:col>21</xdr:col>
      <xdr:colOff>50800</xdr:colOff>
      <xdr:row>87</xdr:row>
      <xdr:rowOff>145035</xdr:rowOff>
    </xdr:to>
    <xdr:sp macro="" textlink="">
      <xdr:nvSpPr>
        <xdr:cNvPr id="270" name="円/楕円 269"/>
        <xdr:cNvSpPr/>
      </xdr:nvSpPr>
      <xdr:spPr>
        <a:xfrm>
          <a:off x="14351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129812</xdr:rowOff>
    </xdr:from>
    <xdr:ext cx="762000" cy="259045"/>
    <xdr:sp macro="" textlink="">
      <xdr:nvSpPr>
        <xdr:cNvPr id="271" name="テキスト ボックス 270"/>
        <xdr:cNvSpPr txBox="1"/>
      </xdr:nvSpPr>
      <xdr:spPr>
        <a:xfrm>
          <a:off x="14020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72" name="円/楕円 271"/>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73" name="テキスト ボックス 272"/>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保育所の事業の増加により増員となっており、今後は退職者の不補充など人員の削減に努めていく必要がある。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144442</xdr:rowOff>
    </xdr:from>
    <xdr:to>
      <xdr:col>24</xdr:col>
      <xdr:colOff>558800</xdr:colOff>
      <xdr:row>60</xdr:row>
      <xdr:rowOff>166963</xdr:rowOff>
    </xdr:to>
    <xdr:cxnSp macro="">
      <xdr:nvCxnSpPr>
        <xdr:cNvPr id="307" name="直線コネクタ 306"/>
        <xdr:cNvCxnSpPr/>
      </xdr:nvCxnSpPr>
      <xdr:spPr>
        <a:xfrm>
          <a:off x="16179800" y="10431442"/>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126478</xdr:rowOff>
    </xdr:from>
    <xdr:to>
      <xdr:col>23</xdr:col>
      <xdr:colOff>406400</xdr:colOff>
      <xdr:row>60</xdr:row>
      <xdr:rowOff>144442</xdr:rowOff>
    </xdr:to>
    <xdr:cxnSp macro="">
      <xdr:nvCxnSpPr>
        <xdr:cNvPr id="310" name="直線コネクタ 309"/>
        <xdr:cNvCxnSpPr/>
      </xdr:nvCxnSpPr>
      <xdr:spPr>
        <a:xfrm>
          <a:off x="15290800" y="10413478"/>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116558</xdr:rowOff>
    </xdr:from>
    <xdr:to>
      <xdr:col>22</xdr:col>
      <xdr:colOff>203200</xdr:colOff>
      <xdr:row>60</xdr:row>
      <xdr:rowOff>126478</xdr:rowOff>
    </xdr:to>
    <xdr:cxnSp macro="">
      <xdr:nvCxnSpPr>
        <xdr:cNvPr id="313" name="直線コネクタ 312"/>
        <xdr:cNvCxnSpPr/>
      </xdr:nvCxnSpPr>
      <xdr:spPr>
        <a:xfrm>
          <a:off x="14401800" y="10403558"/>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116558</xdr:rowOff>
    </xdr:from>
    <xdr:to>
      <xdr:col>21</xdr:col>
      <xdr:colOff>0</xdr:colOff>
      <xdr:row>60</xdr:row>
      <xdr:rowOff>138543</xdr:rowOff>
    </xdr:to>
    <xdr:cxnSp macro="">
      <xdr:nvCxnSpPr>
        <xdr:cNvPr id="316" name="直線コネクタ 315"/>
        <xdr:cNvCxnSpPr/>
      </xdr:nvCxnSpPr>
      <xdr:spPr>
        <a:xfrm flipV="1">
          <a:off x="13512800" y="10403558"/>
          <a:ext cx="889000" cy="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116163</xdr:rowOff>
    </xdr:from>
    <xdr:to>
      <xdr:col>24</xdr:col>
      <xdr:colOff>609600</xdr:colOff>
      <xdr:row>61</xdr:row>
      <xdr:rowOff>46313</xdr:rowOff>
    </xdr:to>
    <xdr:sp macro="" textlink="">
      <xdr:nvSpPr>
        <xdr:cNvPr id="326" name="円/楕円 325"/>
        <xdr:cNvSpPr/>
      </xdr:nvSpPr>
      <xdr:spPr>
        <a:xfrm>
          <a:off x="169672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88240</xdr:rowOff>
    </xdr:from>
    <xdr:ext cx="762000" cy="259045"/>
    <xdr:sp macro="" textlink="">
      <xdr:nvSpPr>
        <xdr:cNvPr id="327" name="定員管理の状況該当値テキスト"/>
        <xdr:cNvSpPr txBox="1"/>
      </xdr:nvSpPr>
      <xdr:spPr>
        <a:xfrm>
          <a:off x="17106900" y="1037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93642</xdr:rowOff>
    </xdr:from>
    <xdr:to>
      <xdr:col>23</xdr:col>
      <xdr:colOff>457200</xdr:colOff>
      <xdr:row>61</xdr:row>
      <xdr:rowOff>23792</xdr:rowOff>
    </xdr:to>
    <xdr:sp macro="" textlink="">
      <xdr:nvSpPr>
        <xdr:cNvPr id="328" name="円/楕円 327"/>
        <xdr:cNvSpPr/>
      </xdr:nvSpPr>
      <xdr:spPr>
        <a:xfrm>
          <a:off x="16129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8569</xdr:rowOff>
    </xdr:from>
    <xdr:ext cx="736600" cy="259045"/>
    <xdr:sp macro="" textlink="">
      <xdr:nvSpPr>
        <xdr:cNvPr id="329" name="テキスト ボックス 328"/>
        <xdr:cNvSpPr txBox="1"/>
      </xdr:nvSpPr>
      <xdr:spPr>
        <a:xfrm>
          <a:off x="15798800" y="10467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75678</xdr:rowOff>
    </xdr:from>
    <xdr:to>
      <xdr:col>22</xdr:col>
      <xdr:colOff>254000</xdr:colOff>
      <xdr:row>61</xdr:row>
      <xdr:rowOff>5828</xdr:rowOff>
    </xdr:to>
    <xdr:sp macro="" textlink="">
      <xdr:nvSpPr>
        <xdr:cNvPr id="330" name="円/楕円 329"/>
        <xdr:cNvSpPr/>
      </xdr:nvSpPr>
      <xdr:spPr>
        <a:xfrm>
          <a:off x="15240000" y="103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162055</xdr:rowOff>
    </xdr:from>
    <xdr:ext cx="762000" cy="259045"/>
    <xdr:sp macro="" textlink="">
      <xdr:nvSpPr>
        <xdr:cNvPr id="331" name="テキスト ボックス 330"/>
        <xdr:cNvSpPr txBox="1"/>
      </xdr:nvSpPr>
      <xdr:spPr>
        <a:xfrm>
          <a:off x="14909800" y="104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65758</xdr:rowOff>
    </xdr:from>
    <xdr:to>
      <xdr:col>21</xdr:col>
      <xdr:colOff>50800</xdr:colOff>
      <xdr:row>60</xdr:row>
      <xdr:rowOff>167358</xdr:rowOff>
    </xdr:to>
    <xdr:sp macro="" textlink="">
      <xdr:nvSpPr>
        <xdr:cNvPr id="332" name="円/楕円 331"/>
        <xdr:cNvSpPr/>
      </xdr:nvSpPr>
      <xdr:spPr>
        <a:xfrm>
          <a:off x="14351000" y="103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152135</xdr:rowOff>
    </xdr:from>
    <xdr:ext cx="762000" cy="259045"/>
    <xdr:sp macro="" textlink="">
      <xdr:nvSpPr>
        <xdr:cNvPr id="333" name="テキスト ボックス 332"/>
        <xdr:cNvSpPr txBox="1"/>
      </xdr:nvSpPr>
      <xdr:spPr>
        <a:xfrm>
          <a:off x="14020800" y="1043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87743</xdr:rowOff>
    </xdr:from>
    <xdr:to>
      <xdr:col>19</xdr:col>
      <xdr:colOff>533400</xdr:colOff>
      <xdr:row>61</xdr:row>
      <xdr:rowOff>17893</xdr:rowOff>
    </xdr:to>
    <xdr:sp macro="" textlink="">
      <xdr:nvSpPr>
        <xdr:cNvPr id="334" name="円/楕円 333"/>
        <xdr:cNvSpPr/>
      </xdr:nvSpPr>
      <xdr:spPr>
        <a:xfrm>
          <a:off x="13462000" y="103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2670</xdr:rowOff>
    </xdr:from>
    <xdr:ext cx="762000" cy="259045"/>
    <xdr:sp macro="" textlink="">
      <xdr:nvSpPr>
        <xdr:cNvPr id="335" name="テキスト ボックス 334"/>
        <xdr:cNvSpPr txBox="1"/>
      </xdr:nvSpPr>
      <xdr:spPr>
        <a:xfrm>
          <a:off x="13131800" y="1046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類似団体を大きく下回っており、主な要因としては地方債残高の減と新規借入がないことがあげられる。</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71755</xdr:rowOff>
    </xdr:to>
    <xdr:cxnSp macro="">
      <xdr:nvCxnSpPr>
        <xdr:cNvPr id="365" name="直線コネクタ 364"/>
        <xdr:cNvCxnSpPr/>
      </xdr:nvCxnSpPr>
      <xdr:spPr>
        <a:xfrm flipV="1">
          <a:off x="16179800" y="65506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6"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101918</xdr:rowOff>
    </xdr:to>
    <xdr:cxnSp macro="">
      <xdr:nvCxnSpPr>
        <xdr:cNvPr id="368" name="直線コネクタ 367"/>
        <xdr:cNvCxnSpPr/>
      </xdr:nvCxnSpPr>
      <xdr:spPr>
        <a:xfrm flipV="1">
          <a:off x="15290800" y="65868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0" name="テキスト ボックス 369"/>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101918</xdr:rowOff>
    </xdr:from>
    <xdr:to>
      <xdr:col>22</xdr:col>
      <xdr:colOff>203200</xdr:colOff>
      <xdr:row>39</xdr:row>
      <xdr:rowOff>2857</xdr:rowOff>
    </xdr:to>
    <xdr:cxnSp macro="">
      <xdr:nvCxnSpPr>
        <xdr:cNvPr id="371" name="直線コネクタ 370"/>
        <xdr:cNvCxnSpPr/>
      </xdr:nvCxnSpPr>
      <xdr:spPr>
        <a:xfrm flipV="1">
          <a:off x="14401800" y="66170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2857</xdr:rowOff>
    </xdr:from>
    <xdr:to>
      <xdr:col>21</xdr:col>
      <xdr:colOff>0</xdr:colOff>
      <xdr:row>39</xdr:row>
      <xdr:rowOff>99378</xdr:rowOff>
    </xdr:to>
    <xdr:cxnSp macro="">
      <xdr:nvCxnSpPr>
        <xdr:cNvPr id="374" name="直線コネクタ 373"/>
        <xdr:cNvCxnSpPr/>
      </xdr:nvCxnSpPr>
      <xdr:spPr>
        <a:xfrm flipV="1">
          <a:off x="13512800" y="668940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6" name="テキスト ボックス 37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8" name="テキスト ボックス 37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384" name="円/楕円 383"/>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385"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20955</xdr:rowOff>
    </xdr:from>
    <xdr:to>
      <xdr:col>23</xdr:col>
      <xdr:colOff>457200</xdr:colOff>
      <xdr:row>38</xdr:row>
      <xdr:rowOff>122555</xdr:rowOff>
    </xdr:to>
    <xdr:sp macro="" textlink="">
      <xdr:nvSpPr>
        <xdr:cNvPr id="386" name="円/楕円 385"/>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132732</xdr:rowOff>
    </xdr:from>
    <xdr:ext cx="736600" cy="259045"/>
    <xdr:sp macro="" textlink="">
      <xdr:nvSpPr>
        <xdr:cNvPr id="387" name="テキスト ボックス 386"/>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51118</xdr:rowOff>
    </xdr:from>
    <xdr:to>
      <xdr:col>22</xdr:col>
      <xdr:colOff>254000</xdr:colOff>
      <xdr:row>38</xdr:row>
      <xdr:rowOff>152718</xdr:rowOff>
    </xdr:to>
    <xdr:sp macro="" textlink="">
      <xdr:nvSpPr>
        <xdr:cNvPr id="388" name="円/楕円 387"/>
        <xdr:cNvSpPr/>
      </xdr:nvSpPr>
      <xdr:spPr>
        <a:xfrm>
          <a:off x="15240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162894</xdr:rowOff>
    </xdr:from>
    <xdr:ext cx="762000" cy="259045"/>
    <xdr:sp macro="" textlink="">
      <xdr:nvSpPr>
        <xdr:cNvPr id="389" name="テキスト ボックス 388"/>
        <xdr:cNvSpPr txBox="1"/>
      </xdr:nvSpPr>
      <xdr:spPr>
        <a:xfrm>
          <a:off x="14909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123507</xdr:rowOff>
    </xdr:from>
    <xdr:to>
      <xdr:col>21</xdr:col>
      <xdr:colOff>50800</xdr:colOff>
      <xdr:row>39</xdr:row>
      <xdr:rowOff>53657</xdr:rowOff>
    </xdr:to>
    <xdr:sp macro="" textlink="">
      <xdr:nvSpPr>
        <xdr:cNvPr id="390" name="円/楕円 389"/>
        <xdr:cNvSpPr/>
      </xdr:nvSpPr>
      <xdr:spPr>
        <a:xfrm>
          <a:off x="14351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63835</xdr:rowOff>
    </xdr:from>
    <xdr:ext cx="762000" cy="259045"/>
    <xdr:sp macro="" textlink="">
      <xdr:nvSpPr>
        <xdr:cNvPr id="391" name="テキスト ボックス 390"/>
        <xdr:cNvSpPr txBox="1"/>
      </xdr:nvSpPr>
      <xdr:spPr>
        <a:xfrm>
          <a:off x="14020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392" name="円/楕円 391"/>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393" name="テキスト ボックス 392"/>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類似団体を大きく下回っており、主な要因としては地方債残高の減と新規借入がないことがあげられる。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1,765
1,761
82.28
4,061,003
3,995,565
50,454
2,592,002
536,441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を下回っているが、一部事務組合の人件費に充てる負担金等といった人件費に準ずる費用を合計した場合の人口一人当たりの歳出決算額は類似団体を上回っており、今後もこれらも含めた人件費関係経費全体について抑制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24130</xdr:rowOff>
    </xdr:to>
    <xdr:cxnSp macro="">
      <xdr:nvCxnSpPr>
        <xdr:cNvPr id="64" name="直線コネクタ 63"/>
        <xdr:cNvCxnSpPr/>
      </xdr:nvCxnSpPr>
      <xdr:spPr>
        <a:xfrm flipV="1">
          <a:off x="3987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24130</xdr:rowOff>
    </xdr:to>
    <xdr:cxnSp macro="">
      <xdr:nvCxnSpPr>
        <xdr:cNvPr id="67" name="直線コネクタ 66"/>
        <xdr:cNvCxnSpPr/>
      </xdr:nvCxnSpPr>
      <xdr:spPr>
        <a:xfrm>
          <a:off x="3098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165100</xdr:rowOff>
    </xdr:to>
    <xdr:cxnSp macro="">
      <xdr:nvCxnSpPr>
        <xdr:cNvPr id="70" name="直線コネクタ 69"/>
        <xdr:cNvCxnSpPr/>
      </xdr:nvCxnSpPr>
      <xdr:spPr>
        <a:xfrm>
          <a:off x="2209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34</xdr:row>
      <xdr:rowOff>161290</xdr:rowOff>
    </xdr:to>
    <xdr:cxnSp macro="">
      <xdr:nvCxnSpPr>
        <xdr:cNvPr id="73" name="直線コネクタ 72"/>
        <xdr:cNvCxnSpPr/>
      </xdr:nvCxnSpPr>
      <xdr:spPr>
        <a:xfrm flipV="1">
          <a:off x="1320800" y="5963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3" name="円/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4"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5" name="円/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7" name="円/楕円 86"/>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88" name="テキスト ボックス 87"/>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89" name="円/楕円 88"/>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0" name="テキスト ボックス 89"/>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110490</xdr:rowOff>
    </xdr:from>
    <xdr:to>
      <xdr:col>1</xdr:col>
      <xdr:colOff>676275</xdr:colOff>
      <xdr:row>35</xdr:row>
      <xdr:rowOff>40640</xdr:rowOff>
    </xdr:to>
    <xdr:sp macro="" textlink="">
      <xdr:nvSpPr>
        <xdr:cNvPr id="91" name="円/楕円 90"/>
        <xdr:cNvSpPr/>
      </xdr:nvSpPr>
      <xdr:spPr>
        <a:xfrm>
          <a:off x="1270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50817</xdr:rowOff>
    </xdr:from>
    <xdr:ext cx="762000" cy="259045"/>
    <xdr:sp macro="" textlink="">
      <xdr:nvSpPr>
        <xdr:cNvPr id="92" name="テキスト ボックス 91"/>
        <xdr:cNvSpPr txBox="1"/>
      </xdr:nvSpPr>
      <xdr:spPr>
        <a:xfrm>
          <a:off x="939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経常収支比率は類似団体平均を下回っており、今後についても経費が増大しないよう抑制していく。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161290</xdr:rowOff>
    </xdr:to>
    <xdr:cxnSp macro="">
      <xdr:nvCxnSpPr>
        <xdr:cNvPr id="122" name="直線コネクタ 121"/>
        <xdr:cNvCxnSpPr/>
      </xdr:nvCxnSpPr>
      <xdr:spPr>
        <a:xfrm>
          <a:off x="15671800" y="27010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156718</xdr:rowOff>
    </xdr:to>
    <xdr:cxnSp macro="">
      <xdr:nvCxnSpPr>
        <xdr:cNvPr id="125" name="直線コネクタ 124"/>
        <xdr:cNvCxnSpPr/>
      </xdr:nvCxnSpPr>
      <xdr:spPr>
        <a:xfrm flipV="1">
          <a:off x="14782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15</xdr:row>
      <xdr:rowOff>156718</xdr:rowOff>
    </xdr:to>
    <xdr:cxnSp macro="">
      <xdr:nvCxnSpPr>
        <xdr:cNvPr id="128" name="直線コネクタ 127"/>
        <xdr:cNvCxnSpPr/>
      </xdr:nvCxnSpPr>
      <xdr:spPr>
        <a:xfrm>
          <a:off x="13893800" y="2682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110998</xdr:rowOff>
    </xdr:to>
    <xdr:cxnSp macro="">
      <xdr:nvCxnSpPr>
        <xdr:cNvPr id="131" name="直線コネクタ 130"/>
        <xdr:cNvCxnSpPr/>
      </xdr:nvCxnSpPr>
      <xdr:spPr>
        <a:xfrm>
          <a:off x="13004800" y="2682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1" name="円/楕円 140"/>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2"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3" name="円/楕円 142"/>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4" name="テキスト ボックス 143"/>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5" name="円/楕円 144"/>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46245</xdr:rowOff>
    </xdr:from>
    <xdr:ext cx="762000" cy="259045"/>
    <xdr:sp macro="" textlink="">
      <xdr:nvSpPr>
        <xdr:cNvPr id="146" name="テキスト ボックス 145"/>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60198</xdr:rowOff>
    </xdr:from>
    <xdr:to>
      <xdr:col>20</xdr:col>
      <xdr:colOff>209550</xdr:colOff>
      <xdr:row>15</xdr:row>
      <xdr:rowOff>161798</xdr:rowOff>
    </xdr:to>
    <xdr:sp macro="" textlink="">
      <xdr:nvSpPr>
        <xdr:cNvPr id="147" name="円/楕円 146"/>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525</xdr:rowOff>
    </xdr:from>
    <xdr:ext cx="762000" cy="259045"/>
    <xdr:sp macro="" textlink="">
      <xdr:nvSpPr>
        <xdr:cNvPr id="148" name="テキスト ボックス 147"/>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49" name="円/楕円 148"/>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50" name="テキスト ボックス 149"/>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経常収支比率が類似団体平均を上回っているのは、介護・医療費などへの村単独による助成が大きい。今後はこれらの経費を抑制していく必要がある。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2" name="直線コネクタ 181"/>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127000</xdr:rowOff>
    </xdr:to>
    <xdr:cxnSp macro="">
      <xdr:nvCxnSpPr>
        <xdr:cNvPr id="185" name="直線コネクタ 184"/>
        <xdr:cNvCxnSpPr/>
      </xdr:nvCxnSpPr>
      <xdr:spPr>
        <a:xfrm>
          <a:off x="3098800" y="959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12700</xdr:rowOff>
    </xdr:to>
    <xdr:cxnSp macro="">
      <xdr:nvCxnSpPr>
        <xdr:cNvPr id="188" name="直線コネクタ 187"/>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31750</xdr:rowOff>
    </xdr:to>
    <xdr:cxnSp macro="">
      <xdr:nvCxnSpPr>
        <xdr:cNvPr id="191" name="直線コネクタ 190"/>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1" name="円/楕円 20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3" name="円/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5" name="円/楕円 204"/>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6" name="テキスト ボックス 205"/>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7" name="円/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09" name="円/楕円 208"/>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0" name="テキスト ボックス 209"/>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経常収支比率は類似団体平均を下回っており、今後もこの水準を維持し、不要な経費がないよう努める。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18415</xdr:rowOff>
    </xdr:to>
    <xdr:cxnSp macro="">
      <xdr:nvCxnSpPr>
        <xdr:cNvPr id="238" name="直線コネクタ 237"/>
        <xdr:cNvCxnSpPr/>
      </xdr:nvCxnSpPr>
      <xdr:spPr>
        <a:xfrm flipV="1">
          <a:off x="15671800" y="92710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18415</xdr:rowOff>
    </xdr:from>
    <xdr:to>
      <xdr:col>22</xdr:col>
      <xdr:colOff>565150</xdr:colOff>
      <xdr:row>54</xdr:row>
      <xdr:rowOff>18415</xdr:rowOff>
    </xdr:to>
    <xdr:cxnSp macro="">
      <xdr:nvCxnSpPr>
        <xdr:cNvPr id="241" name="直線コネクタ 240"/>
        <xdr:cNvCxnSpPr/>
      </xdr:nvCxnSpPr>
      <xdr:spPr>
        <a:xfrm>
          <a:off x="14782800" y="9276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18415</xdr:rowOff>
    </xdr:to>
    <xdr:cxnSp macro="">
      <xdr:nvCxnSpPr>
        <xdr:cNvPr id="244" name="直線コネクタ 243"/>
        <xdr:cNvCxnSpPr/>
      </xdr:nvCxnSpPr>
      <xdr:spPr>
        <a:xfrm>
          <a:off x="13893800" y="92710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29845</xdr:rowOff>
    </xdr:to>
    <xdr:cxnSp macro="">
      <xdr:nvCxnSpPr>
        <xdr:cNvPr id="247" name="直線コネクタ 246"/>
        <xdr:cNvCxnSpPr/>
      </xdr:nvCxnSpPr>
      <xdr:spPr>
        <a:xfrm flipV="1">
          <a:off x="13004800" y="9271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57" name="円/楕円 256"/>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58"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139065</xdr:rowOff>
    </xdr:from>
    <xdr:to>
      <xdr:col>22</xdr:col>
      <xdr:colOff>615950</xdr:colOff>
      <xdr:row>54</xdr:row>
      <xdr:rowOff>69215</xdr:rowOff>
    </xdr:to>
    <xdr:sp macro="" textlink="">
      <xdr:nvSpPr>
        <xdr:cNvPr id="259" name="円/楕円 258"/>
        <xdr:cNvSpPr/>
      </xdr:nvSpPr>
      <xdr:spPr>
        <a:xfrm>
          <a:off x="15621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79392</xdr:rowOff>
    </xdr:from>
    <xdr:ext cx="736600" cy="259045"/>
    <xdr:sp macro="" textlink="">
      <xdr:nvSpPr>
        <xdr:cNvPr id="260" name="テキスト ボックス 259"/>
        <xdr:cNvSpPr txBox="1"/>
      </xdr:nvSpPr>
      <xdr:spPr>
        <a:xfrm>
          <a:off x="15290800" y="89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139065</xdr:rowOff>
    </xdr:from>
    <xdr:to>
      <xdr:col>21</xdr:col>
      <xdr:colOff>412750</xdr:colOff>
      <xdr:row>54</xdr:row>
      <xdr:rowOff>69215</xdr:rowOff>
    </xdr:to>
    <xdr:sp macro="" textlink="">
      <xdr:nvSpPr>
        <xdr:cNvPr id="261" name="円/楕円 260"/>
        <xdr:cNvSpPr/>
      </xdr:nvSpPr>
      <xdr:spPr>
        <a:xfrm>
          <a:off x="14732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79392</xdr:rowOff>
    </xdr:from>
    <xdr:ext cx="762000" cy="259045"/>
    <xdr:sp macro="" textlink="">
      <xdr:nvSpPr>
        <xdr:cNvPr id="262" name="テキスト ボックス 261"/>
        <xdr:cNvSpPr txBox="1"/>
      </xdr:nvSpPr>
      <xdr:spPr>
        <a:xfrm>
          <a:off x="14401800" y="899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63" name="円/楕円 262"/>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64" name="テキスト ボックス 263"/>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150495</xdr:rowOff>
    </xdr:from>
    <xdr:to>
      <xdr:col>19</xdr:col>
      <xdr:colOff>6350</xdr:colOff>
      <xdr:row>54</xdr:row>
      <xdr:rowOff>80645</xdr:rowOff>
    </xdr:to>
    <xdr:sp macro="" textlink="">
      <xdr:nvSpPr>
        <xdr:cNvPr id="265" name="円/楕円 264"/>
        <xdr:cNvSpPr/>
      </xdr:nvSpPr>
      <xdr:spPr>
        <a:xfrm>
          <a:off x="12954000" y="9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90822</xdr:rowOff>
    </xdr:from>
    <xdr:ext cx="762000" cy="259045"/>
    <xdr:sp macro="" textlink="">
      <xdr:nvSpPr>
        <xdr:cNvPr id="266" name="テキスト ボックス 265"/>
        <xdr:cNvSpPr txBox="1"/>
      </xdr:nvSpPr>
      <xdr:spPr>
        <a:xfrm>
          <a:off x="12623800" y="900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経常収支比率が類似団体平均を下回っており、今後も経費が増大しないよう抑制していく。</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74422</xdr:rowOff>
    </xdr:to>
    <xdr:cxnSp macro="">
      <xdr:nvCxnSpPr>
        <xdr:cNvPr id="296" name="直線コネクタ 295"/>
        <xdr:cNvCxnSpPr/>
      </xdr:nvCxnSpPr>
      <xdr:spPr>
        <a:xfrm>
          <a:off x="15671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65278</xdr:rowOff>
    </xdr:to>
    <xdr:cxnSp macro="">
      <xdr:nvCxnSpPr>
        <xdr:cNvPr id="299" name="直線コネクタ 298"/>
        <xdr:cNvCxnSpPr/>
      </xdr:nvCxnSpPr>
      <xdr:spPr>
        <a:xfrm>
          <a:off x="14782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37846</xdr:rowOff>
    </xdr:to>
    <xdr:cxnSp macro="">
      <xdr:nvCxnSpPr>
        <xdr:cNvPr id="302" name="直線コネクタ 301"/>
        <xdr:cNvCxnSpPr/>
      </xdr:nvCxnSpPr>
      <xdr:spPr>
        <a:xfrm>
          <a:off x="13893800" y="6011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42418</xdr:rowOff>
    </xdr:to>
    <xdr:cxnSp macro="">
      <xdr:nvCxnSpPr>
        <xdr:cNvPr id="305" name="直線コネクタ 304"/>
        <xdr:cNvCxnSpPr/>
      </xdr:nvCxnSpPr>
      <xdr:spPr>
        <a:xfrm flipV="1">
          <a:off x="13004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15" name="円/楕円 314"/>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16"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17" name="円/楕円 316"/>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18" name="テキスト ボックス 317"/>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19" name="円/楕円 318"/>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0" name="テキスト ボックス 319"/>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21" name="円/楕円 320"/>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22" name="テキスト ボックス 321"/>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23" name="円/楕円 322"/>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24" name="テキスト ボックス 323"/>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類似団体平均を下回っている要因として、地方債残高の減少と地方債の新規借入がないことがあげられる。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24130</xdr:rowOff>
    </xdr:from>
    <xdr:to>
      <xdr:col>7</xdr:col>
      <xdr:colOff>15875</xdr:colOff>
      <xdr:row>73</xdr:row>
      <xdr:rowOff>35560</xdr:rowOff>
    </xdr:to>
    <xdr:cxnSp macro="">
      <xdr:nvCxnSpPr>
        <xdr:cNvPr id="356" name="直線コネクタ 355"/>
        <xdr:cNvCxnSpPr/>
      </xdr:nvCxnSpPr>
      <xdr:spPr>
        <a:xfrm flipV="1">
          <a:off x="3987800" y="12539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35560</xdr:rowOff>
    </xdr:from>
    <xdr:to>
      <xdr:col>5</xdr:col>
      <xdr:colOff>549275</xdr:colOff>
      <xdr:row>73</xdr:row>
      <xdr:rowOff>39370</xdr:rowOff>
    </xdr:to>
    <xdr:cxnSp macro="">
      <xdr:nvCxnSpPr>
        <xdr:cNvPr id="359" name="直線コネクタ 358"/>
        <xdr:cNvCxnSpPr/>
      </xdr:nvCxnSpPr>
      <xdr:spPr>
        <a:xfrm flipV="1">
          <a:off x="3098800" y="12551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35560</xdr:rowOff>
    </xdr:from>
    <xdr:to>
      <xdr:col>4</xdr:col>
      <xdr:colOff>346075</xdr:colOff>
      <xdr:row>73</xdr:row>
      <xdr:rowOff>39370</xdr:rowOff>
    </xdr:to>
    <xdr:cxnSp macro="">
      <xdr:nvCxnSpPr>
        <xdr:cNvPr id="362" name="直線コネクタ 361"/>
        <xdr:cNvCxnSpPr/>
      </xdr:nvCxnSpPr>
      <xdr:spPr>
        <a:xfrm>
          <a:off x="2209800" y="12551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35560</xdr:rowOff>
    </xdr:from>
    <xdr:to>
      <xdr:col>3</xdr:col>
      <xdr:colOff>142875</xdr:colOff>
      <xdr:row>73</xdr:row>
      <xdr:rowOff>50800</xdr:rowOff>
    </xdr:to>
    <xdr:cxnSp macro="">
      <xdr:nvCxnSpPr>
        <xdr:cNvPr id="365" name="直線コネクタ 364"/>
        <xdr:cNvCxnSpPr/>
      </xdr:nvCxnSpPr>
      <xdr:spPr>
        <a:xfrm flipV="1">
          <a:off x="1320800" y="12551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144780</xdr:rowOff>
    </xdr:from>
    <xdr:to>
      <xdr:col>7</xdr:col>
      <xdr:colOff>66675</xdr:colOff>
      <xdr:row>73</xdr:row>
      <xdr:rowOff>74930</xdr:rowOff>
    </xdr:to>
    <xdr:sp macro="" textlink="">
      <xdr:nvSpPr>
        <xdr:cNvPr id="375" name="円/楕円 374"/>
        <xdr:cNvSpPr/>
      </xdr:nvSpPr>
      <xdr:spPr>
        <a:xfrm>
          <a:off x="4775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53357</xdr:rowOff>
    </xdr:from>
    <xdr:ext cx="762000" cy="259045"/>
    <xdr:sp macro="" textlink="">
      <xdr:nvSpPr>
        <xdr:cNvPr id="376" name="公債費該当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156210</xdr:rowOff>
    </xdr:from>
    <xdr:to>
      <xdr:col>5</xdr:col>
      <xdr:colOff>600075</xdr:colOff>
      <xdr:row>73</xdr:row>
      <xdr:rowOff>86360</xdr:rowOff>
    </xdr:to>
    <xdr:sp macro="" textlink="">
      <xdr:nvSpPr>
        <xdr:cNvPr id="377" name="円/楕円 376"/>
        <xdr:cNvSpPr/>
      </xdr:nvSpPr>
      <xdr:spPr>
        <a:xfrm>
          <a:off x="3937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96537</xdr:rowOff>
    </xdr:from>
    <xdr:ext cx="736600" cy="259045"/>
    <xdr:sp macro="" textlink="">
      <xdr:nvSpPr>
        <xdr:cNvPr id="378" name="テキスト ボックス 377"/>
        <xdr:cNvSpPr txBox="1"/>
      </xdr:nvSpPr>
      <xdr:spPr>
        <a:xfrm>
          <a:off x="3606800" y="1226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160020</xdr:rowOff>
    </xdr:from>
    <xdr:to>
      <xdr:col>4</xdr:col>
      <xdr:colOff>396875</xdr:colOff>
      <xdr:row>73</xdr:row>
      <xdr:rowOff>90170</xdr:rowOff>
    </xdr:to>
    <xdr:sp macro="" textlink="">
      <xdr:nvSpPr>
        <xdr:cNvPr id="379" name="円/楕円 378"/>
        <xdr:cNvSpPr/>
      </xdr:nvSpPr>
      <xdr:spPr>
        <a:xfrm>
          <a:off x="3048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100347</xdr:rowOff>
    </xdr:from>
    <xdr:ext cx="762000" cy="259045"/>
    <xdr:sp macro="" textlink="">
      <xdr:nvSpPr>
        <xdr:cNvPr id="380" name="テキスト ボックス 379"/>
        <xdr:cNvSpPr txBox="1"/>
      </xdr:nvSpPr>
      <xdr:spPr>
        <a:xfrm>
          <a:off x="2717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156210</xdr:rowOff>
    </xdr:from>
    <xdr:to>
      <xdr:col>3</xdr:col>
      <xdr:colOff>193675</xdr:colOff>
      <xdr:row>73</xdr:row>
      <xdr:rowOff>86360</xdr:rowOff>
    </xdr:to>
    <xdr:sp macro="" textlink="">
      <xdr:nvSpPr>
        <xdr:cNvPr id="381" name="円/楕円 380"/>
        <xdr:cNvSpPr/>
      </xdr:nvSpPr>
      <xdr:spPr>
        <a:xfrm>
          <a:off x="2159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96537</xdr:rowOff>
    </xdr:from>
    <xdr:ext cx="762000" cy="259045"/>
    <xdr:sp macro="" textlink="">
      <xdr:nvSpPr>
        <xdr:cNvPr id="382" name="テキスト ボックス 381"/>
        <xdr:cNvSpPr txBox="1"/>
      </xdr:nvSpPr>
      <xdr:spPr>
        <a:xfrm>
          <a:off x="1828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0</xdr:rowOff>
    </xdr:from>
    <xdr:to>
      <xdr:col>1</xdr:col>
      <xdr:colOff>676275</xdr:colOff>
      <xdr:row>73</xdr:row>
      <xdr:rowOff>101600</xdr:rowOff>
    </xdr:to>
    <xdr:sp macro="" textlink="">
      <xdr:nvSpPr>
        <xdr:cNvPr id="383" name="円/楕円 382"/>
        <xdr:cNvSpPr/>
      </xdr:nvSpPr>
      <xdr:spPr>
        <a:xfrm>
          <a:off x="1270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111777</xdr:rowOff>
    </xdr:from>
    <xdr:ext cx="762000" cy="259045"/>
    <xdr:sp macro="" textlink="">
      <xdr:nvSpPr>
        <xdr:cNvPr id="384" name="テキスト ボックス 383"/>
        <xdr:cNvSpPr txBox="1"/>
      </xdr:nvSpPr>
      <xdr:spPr>
        <a:xfrm>
          <a:off x="939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経常収支比率は類似団体平均を下回っており、今後もこの水準を維持し、不要な経費がないよう努める。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58420</xdr:rowOff>
    </xdr:from>
    <xdr:to>
      <xdr:col>24</xdr:col>
      <xdr:colOff>31750</xdr:colOff>
      <xdr:row>73</xdr:row>
      <xdr:rowOff>67564</xdr:rowOff>
    </xdr:to>
    <xdr:cxnSp macro="">
      <xdr:nvCxnSpPr>
        <xdr:cNvPr id="415" name="直線コネクタ 414"/>
        <xdr:cNvCxnSpPr/>
      </xdr:nvCxnSpPr>
      <xdr:spPr>
        <a:xfrm>
          <a:off x="15671800" y="1257427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24130</xdr:rowOff>
    </xdr:from>
    <xdr:to>
      <xdr:col>22</xdr:col>
      <xdr:colOff>565150</xdr:colOff>
      <xdr:row>73</xdr:row>
      <xdr:rowOff>58420</xdr:rowOff>
    </xdr:to>
    <xdr:cxnSp macro="">
      <xdr:nvCxnSpPr>
        <xdr:cNvPr id="418" name="直線コネクタ 417"/>
        <xdr:cNvCxnSpPr/>
      </xdr:nvCxnSpPr>
      <xdr:spPr>
        <a:xfrm>
          <a:off x="14782800" y="12539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140716</xdr:rowOff>
    </xdr:from>
    <xdr:to>
      <xdr:col>21</xdr:col>
      <xdr:colOff>361950</xdr:colOff>
      <xdr:row>73</xdr:row>
      <xdr:rowOff>24130</xdr:rowOff>
    </xdr:to>
    <xdr:cxnSp macro="">
      <xdr:nvCxnSpPr>
        <xdr:cNvPr id="421" name="直線コネクタ 420"/>
        <xdr:cNvCxnSpPr/>
      </xdr:nvCxnSpPr>
      <xdr:spPr>
        <a:xfrm>
          <a:off x="13893800" y="124851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140716</xdr:rowOff>
    </xdr:from>
    <xdr:to>
      <xdr:col>20</xdr:col>
      <xdr:colOff>158750</xdr:colOff>
      <xdr:row>73</xdr:row>
      <xdr:rowOff>10414</xdr:rowOff>
    </xdr:to>
    <xdr:cxnSp macro="">
      <xdr:nvCxnSpPr>
        <xdr:cNvPr id="424" name="直線コネクタ 423"/>
        <xdr:cNvCxnSpPr/>
      </xdr:nvCxnSpPr>
      <xdr:spPr>
        <a:xfrm flipV="1">
          <a:off x="13004800" y="124851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16764</xdr:rowOff>
    </xdr:from>
    <xdr:to>
      <xdr:col>24</xdr:col>
      <xdr:colOff>82550</xdr:colOff>
      <xdr:row>73</xdr:row>
      <xdr:rowOff>118364</xdr:rowOff>
    </xdr:to>
    <xdr:sp macro="" textlink="">
      <xdr:nvSpPr>
        <xdr:cNvPr id="434" name="円/楕円 433"/>
        <xdr:cNvSpPr/>
      </xdr:nvSpPr>
      <xdr:spPr>
        <a:xfrm>
          <a:off x="16459200" y="12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96791</xdr:rowOff>
    </xdr:from>
    <xdr:ext cx="762000" cy="259045"/>
    <xdr:sp macro="" textlink="">
      <xdr:nvSpPr>
        <xdr:cNvPr id="435" name="公債費以外該当値テキスト"/>
        <xdr:cNvSpPr txBox="1"/>
      </xdr:nvSpPr>
      <xdr:spPr>
        <a:xfrm>
          <a:off x="16598900" y="124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7620</xdr:rowOff>
    </xdr:from>
    <xdr:to>
      <xdr:col>22</xdr:col>
      <xdr:colOff>615950</xdr:colOff>
      <xdr:row>73</xdr:row>
      <xdr:rowOff>109220</xdr:rowOff>
    </xdr:to>
    <xdr:sp macro="" textlink="">
      <xdr:nvSpPr>
        <xdr:cNvPr id="436" name="円/楕円 435"/>
        <xdr:cNvSpPr/>
      </xdr:nvSpPr>
      <xdr:spPr>
        <a:xfrm>
          <a:off x="15621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119397</xdr:rowOff>
    </xdr:from>
    <xdr:ext cx="736600" cy="259045"/>
    <xdr:sp macro="" textlink="">
      <xdr:nvSpPr>
        <xdr:cNvPr id="437" name="テキスト ボックス 436"/>
        <xdr:cNvSpPr txBox="1"/>
      </xdr:nvSpPr>
      <xdr:spPr>
        <a:xfrm>
          <a:off x="15290800" y="1229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144780</xdr:rowOff>
    </xdr:from>
    <xdr:to>
      <xdr:col>21</xdr:col>
      <xdr:colOff>412750</xdr:colOff>
      <xdr:row>73</xdr:row>
      <xdr:rowOff>74930</xdr:rowOff>
    </xdr:to>
    <xdr:sp macro="" textlink="">
      <xdr:nvSpPr>
        <xdr:cNvPr id="438" name="円/楕円 437"/>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85107</xdr:rowOff>
    </xdr:from>
    <xdr:ext cx="762000" cy="259045"/>
    <xdr:sp macro="" textlink="">
      <xdr:nvSpPr>
        <xdr:cNvPr id="439" name="テキスト ボックス 438"/>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89916</xdr:rowOff>
    </xdr:from>
    <xdr:to>
      <xdr:col>20</xdr:col>
      <xdr:colOff>209550</xdr:colOff>
      <xdr:row>73</xdr:row>
      <xdr:rowOff>20066</xdr:rowOff>
    </xdr:to>
    <xdr:sp macro="" textlink="">
      <xdr:nvSpPr>
        <xdr:cNvPr id="440" name="円/楕円 439"/>
        <xdr:cNvSpPr/>
      </xdr:nvSpPr>
      <xdr:spPr>
        <a:xfrm>
          <a:off x="13843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30243</xdr:rowOff>
    </xdr:from>
    <xdr:ext cx="762000" cy="259045"/>
    <xdr:sp macro="" textlink="">
      <xdr:nvSpPr>
        <xdr:cNvPr id="441" name="テキスト ボックス 440"/>
        <xdr:cNvSpPr txBox="1"/>
      </xdr:nvSpPr>
      <xdr:spPr>
        <a:xfrm>
          <a:off x="13512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131064</xdr:rowOff>
    </xdr:from>
    <xdr:to>
      <xdr:col>19</xdr:col>
      <xdr:colOff>6350</xdr:colOff>
      <xdr:row>73</xdr:row>
      <xdr:rowOff>61214</xdr:rowOff>
    </xdr:to>
    <xdr:sp macro="" textlink="">
      <xdr:nvSpPr>
        <xdr:cNvPr id="442" name="円/楕円 441"/>
        <xdr:cNvSpPr/>
      </xdr:nvSpPr>
      <xdr:spPr>
        <a:xfrm>
          <a:off x="12954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71391</xdr:rowOff>
    </xdr:from>
    <xdr:ext cx="762000" cy="259045"/>
    <xdr:sp macro="" textlink="">
      <xdr:nvSpPr>
        <xdr:cNvPr id="443" name="テキスト ボックス 442"/>
        <xdr:cNvSpPr txBox="1"/>
      </xdr:nvSpPr>
      <xdr:spPr>
        <a:xfrm>
          <a:off x="12623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133000</xdr:rowOff>
    </xdr:from>
    <xdr:to>
      <xdr:col>4</xdr:col>
      <xdr:colOff>1117600</xdr:colOff>
      <xdr:row>16</xdr:row>
      <xdr:rowOff>170097</xdr:rowOff>
    </xdr:to>
    <xdr:cxnSp macro="">
      <xdr:nvCxnSpPr>
        <xdr:cNvPr id="51" name="直線コネクタ 50"/>
        <xdr:cNvCxnSpPr/>
      </xdr:nvCxnSpPr>
      <xdr:spPr bwMode="auto">
        <a:xfrm flipV="1">
          <a:off x="5003800" y="2923825"/>
          <a:ext cx="647700" cy="3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133585</xdr:rowOff>
    </xdr:from>
    <xdr:to>
      <xdr:col>4</xdr:col>
      <xdr:colOff>469900</xdr:colOff>
      <xdr:row>16</xdr:row>
      <xdr:rowOff>170097</xdr:rowOff>
    </xdr:to>
    <xdr:cxnSp macro="">
      <xdr:nvCxnSpPr>
        <xdr:cNvPr id="54" name="直線コネクタ 53"/>
        <xdr:cNvCxnSpPr/>
      </xdr:nvCxnSpPr>
      <xdr:spPr bwMode="auto">
        <a:xfrm>
          <a:off x="4305300" y="2924410"/>
          <a:ext cx="6985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133585</xdr:rowOff>
    </xdr:from>
    <xdr:to>
      <xdr:col>3</xdr:col>
      <xdr:colOff>904875</xdr:colOff>
      <xdr:row>16</xdr:row>
      <xdr:rowOff>138088</xdr:rowOff>
    </xdr:to>
    <xdr:cxnSp macro="">
      <xdr:nvCxnSpPr>
        <xdr:cNvPr id="57" name="直線コネクタ 56"/>
        <xdr:cNvCxnSpPr/>
      </xdr:nvCxnSpPr>
      <xdr:spPr bwMode="auto">
        <a:xfrm flipV="1">
          <a:off x="3606800" y="2924410"/>
          <a:ext cx="6985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138088</xdr:rowOff>
    </xdr:from>
    <xdr:to>
      <xdr:col>3</xdr:col>
      <xdr:colOff>206375</xdr:colOff>
      <xdr:row>16</xdr:row>
      <xdr:rowOff>170969</xdr:rowOff>
    </xdr:to>
    <xdr:cxnSp macro="">
      <xdr:nvCxnSpPr>
        <xdr:cNvPr id="60" name="直線コネクタ 59"/>
        <xdr:cNvCxnSpPr/>
      </xdr:nvCxnSpPr>
      <xdr:spPr bwMode="auto">
        <a:xfrm flipV="1">
          <a:off x="2908300" y="2928913"/>
          <a:ext cx="6985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82200</xdr:rowOff>
    </xdr:from>
    <xdr:to>
      <xdr:col>5</xdr:col>
      <xdr:colOff>34925</xdr:colOff>
      <xdr:row>17</xdr:row>
      <xdr:rowOff>12350</xdr:rowOff>
    </xdr:to>
    <xdr:sp macro="" textlink="">
      <xdr:nvSpPr>
        <xdr:cNvPr id="70" name="円/楕円 69"/>
        <xdr:cNvSpPr/>
      </xdr:nvSpPr>
      <xdr:spPr bwMode="auto">
        <a:xfrm>
          <a:off x="5600700" y="287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98727</xdr:rowOff>
    </xdr:from>
    <xdr:ext cx="762000" cy="259045"/>
    <xdr:sp macro="" textlink="">
      <xdr:nvSpPr>
        <xdr:cNvPr id="71" name="人口1人当たり決算額の推移該当値テキスト130"/>
        <xdr:cNvSpPr txBox="1"/>
      </xdr:nvSpPr>
      <xdr:spPr>
        <a:xfrm>
          <a:off x="5740400" y="27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420,492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119297</xdr:rowOff>
    </xdr:from>
    <xdr:to>
      <xdr:col>4</xdr:col>
      <xdr:colOff>520700</xdr:colOff>
      <xdr:row>17</xdr:row>
      <xdr:rowOff>49447</xdr:rowOff>
    </xdr:to>
    <xdr:sp macro="" textlink="">
      <xdr:nvSpPr>
        <xdr:cNvPr id="72" name="円/楕円 71"/>
        <xdr:cNvSpPr/>
      </xdr:nvSpPr>
      <xdr:spPr bwMode="auto">
        <a:xfrm>
          <a:off x="4953000" y="291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59624</xdr:rowOff>
    </xdr:from>
    <xdr:ext cx="736600" cy="259045"/>
    <xdr:sp macro="" textlink="">
      <xdr:nvSpPr>
        <xdr:cNvPr id="73" name="テキスト ボックス 72"/>
        <xdr:cNvSpPr txBox="1"/>
      </xdr:nvSpPr>
      <xdr:spPr>
        <a:xfrm>
          <a:off x="4622800" y="267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397,773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82785</xdr:rowOff>
    </xdr:from>
    <xdr:to>
      <xdr:col>3</xdr:col>
      <xdr:colOff>955675</xdr:colOff>
      <xdr:row>17</xdr:row>
      <xdr:rowOff>12935</xdr:rowOff>
    </xdr:to>
    <xdr:sp macro="" textlink="">
      <xdr:nvSpPr>
        <xdr:cNvPr id="74" name="円/楕円 73"/>
        <xdr:cNvSpPr/>
      </xdr:nvSpPr>
      <xdr:spPr bwMode="auto">
        <a:xfrm>
          <a:off x="4254500" y="28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23112</xdr:rowOff>
    </xdr:from>
    <xdr:ext cx="762000" cy="259045"/>
    <xdr:sp macro="" textlink="">
      <xdr:nvSpPr>
        <xdr:cNvPr id="75" name="テキスト ボックス 74"/>
        <xdr:cNvSpPr txBox="1"/>
      </xdr:nvSpPr>
      <xdr:spPr>
        <a:xfrm>
          <a:off x="3924300" y="26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420,134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87288</xdr:rowOff>
    </xdr:from>
    <xdr:to>
      <xdr:col>3</xdr:col>
      <xdr:colOff>257175</xdr:colOff>
      <xdr:row>17</xdr:row>
      <xdr:rowOff>17438</xdr:rowOff>
    </xdr:to>
    <xdr:sp macro="" textlink="">
      <xdr:nvSpPr>
        <xdr:cNvPr id="76" name="円/楕円 75"/>
        <xdr:cNvSpPr/>
      </xdr:nvSpPr>
      <xdr:spPr bwMode="auto">
        <a:xfrm>
          <a:off x="3556000" y="287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27615</xdr:rowOff>
    </xdr:from>
    <xdr:ext cx="762000" cy="259045"/>
    <xdr:sp macro="" textlink="">
      <xdr:nvSpPr>
        <xdr:cNvPr id="77" name="テキスト ボックス 76"/>
        <xdr:cNvSpPr txBox="1"/>
      </xdr:nvSpPr>
      <xdr:spPr>
        <a:xfrm>
          <a:off x="3225800" y="264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417,376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120169</xdr:rowOff>
    </xdr:from>
    <xdr:to>
      <xdr:col>2</xdr:col>
      <xdr:colOff>692150</xdr:colOff>
      <xdr:row>17</xdr:row>
      <xdr:rowOff>50319</xdr:rowOff>
    </xdr:to>
    <xdr:sp macro="" textlink="">
      <xdr:nvSpPr>
        <xdr:cNvPr id="78" name="円/楕円 77"/>
        <xdr:cNvSpPr/>
      </xdr:nvSpPr>
      <xdr:spPr bwMode="auto">
        <a:xfrm>
          <a:off x="2857500" y="291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60496</xdr:rowOff>
    </xdr:from>
    <xdr:ext cx="762000" cy="259045"/>
    <xdr:sp macro="" textlink="">
      <xdr:nvSpPr>
        <xdr:cNvPr id="79" name="テキスト ボックス 78"/>
        <xdr:cNvSpPr txBox="1"/>
      </xdr:nvSpPr>
      <xdr:spPr>
        <a:xfrm>
          <a:off x="2527300" y="267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397,239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239361</xdr:rowOff>
    </xdr:from>
    <xdr:to>
      <xdr:col>4</xdr:col>
      <xdr:colOff>1117600</xdr:colOff>
      <xdr:row>35</xdr:row>
      <xdr:rowOff>291688</xdr:rowOff>
    </xdr:to>
    <xdr:cxnSp macro="">
      <xdr:nvCxnSpPr>
        <xdr:cNvPr id="110" name="直線コネクタ 109"/>
        <xdr:cNvCxnSpPr/>
      </xdr:nvCxnSpPr>
      <xdr:spPr bwMode="auto">
        <a:xfrm>
          <a:off x="5003800" y="6849711"/>
          <a:ext cx="647700" cy="5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165400</xdr:rowOff>
    </xdr:from>
    <xdr:to>
      <xdr:col>4</xdr:col>
      <xdr:colOff>469900</xdr:colOff>
      <xdr:row>35</xdr:row>
      <xdr:rowOff>239361</xdr:rowOff>
    </xdr:to>
    <xdr:cxnSp macro="">
      <xdr:nvCxnSpPr>
        <xdr:cNvPr id="113" name="直線コネクタ 112"/>
        <xdr:cNvCxnSpPr/>
      </xdr:nvCxnSpPr>
      <xdr:spPr bwMode="auto">
        <a:xfrm>
          <a:off x="4305300" y="6775750"/>
          <a:ext cx="698500" cy="7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148493</xdr:rowOff>
    </xdr:from>
    <xdr:to>
      <xdr:col>3</xdr:col>
      <xdr:colOff>904875</xdr:colOff>
      <xdr:row>35</xdr:row>
      <xdr:rowOff>165400</xdr:rowOff>
    </xdr:to>
    <xdr:cxnSp macro="">
      <xdr:nvCxnSpPr>
        <xdr:cNvPr id="116" name="直線コネクタ 115"/>
        <xdr:cNvCxnSpPr/>
      </xdr:nvCxnSpPr>
      <xdr:spPr bwMode="auto">
        <a:xfrm>
          <a:off x="3606800" y="6758843"/>
          <a:ext cx="698500" cy="1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140876</xdr:rowOff>
    </xdr:from>
    <xdr:to>
      <xdr:col>3</xdr:col>
      <xdr:colOff>206375</xdr:colOff>
      <xdr:row>35</xdr:row>
      <xdr:rowOff>148493</xdr:rowOff>
    </xdr:to>
    <xdr:cxnSp macro="">
      <xdr:nvCxnSpPr>
        <xdr:cNvPr id="119" name="直線コネクタ 118"/>
        <xdr:cNvCxnSpPr/>
      </xdr:nvCxnSpPr>
      <xdr:spPr bwMode="auto">
        <a:xfrm>
          <a:off x="2908300" y="6751226"/>
          <a:ext cx="698500" cy="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240888</xdr:rowOff>
    </xdr:from>
    <xdr:to>
      <xdr:col>5</xdr:col>
      <xdr:colOff>34925</xdr:colOff>
      <xdr:row>35</xdr:row>
      <xdr:rowOff>342488</xdr:rowOff>
    </xdr:to>
    <xdr:sp macro="" textlink="">
      <xdr:nvSpPr>
        <xdr:cNvPr id="129" name="円/楕円 128"/>
        <xdr:cNvSpPr/>
      </xdr:nvSpPr>
      <xdr:spPr bwMode="auto">
        <a:xfrm>
          <a:off x="5600700" y="68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212965</xdr:rowOff>
    </xdr:from>
    <xdr:ext cx="762000" cy="259045"/>
    <xdr:sp macro="" textlink="">
      <xdr:nvSpPr>
        <xdr:cNvPr id="130" name="人口1人当たり決算額の推移該当値テキスト445"/>
        <xdr:cNvSpPr txBox="1"/>
      </xdr:nvSpPr>
      <xdr:spPr>
        <a:xfrm>
          <a:off x="5740400" y="682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188561</xdr:rowOff>
    </xdr:from>
    <xdr:to>
      <xdr:col>4</xdr:col>
      <xdr:colOff>520700</xdr:colOff>
      <xdr:row>35</xdr:row>
      <xdr:rowOff>290161</xdr:rowOff>
    </xdr:to>
    <xdr:sp macro="" textlink="">
      <xdr:nvSpPr>
        <xdr:cNvPr id="131" name="円/楕円 130"/>
        <xdr:cNvSpPr/>
      </xdr:nvSpPr>
      <xdr:spPr bwMode="auto">
        <a:xfrm>
          <a:off x="4953000" y="679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274938</xdr:rowOff>
    </xdr:from>
    <xdr:ext cx="736600" cy="259045"/>
    <xdr:sp macro="" textlink="">
      <xdr:nvSpPr>
        <xdr:cNvPr id="132" name="テキスト ボックス 131"/>
        <xdr:cNvSpPr txBox="1"/>
      </xdr:nvSpPr>
      <xdr:spPr>
        <a:xfrm>
          <a:off x="4622800" y="688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114600</xdr:rowOff>
    </xdr:from>
    <xdr:to>
      <xdr:col>3</xdr:col>
      <xdr:colOff>955675</xdr:colOff>
      <xdr:row>35</xdr:row>
      <xdr:rowOff>216200</xdr:rowOff>
    </xdr:to>
    <xdr:sp macro="" textlink="">
      <xdr:nvSpPr>
        <xdr:cNvPr id="133" name="円/楕円 132"/>
        <xdr:cNvSpPr/>
      </xdr:nvSpPr>
      <xdr:spPr bwMode="auto">
        <a:xfrm>
          <a:off x="4254500" y="672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226377</xdr:rowOff>
    </xdr:from>
    <xdr:ext cx="762000" cy="259045"/>
    <xdr:sp macro="" textlink="">
      <xdr:nvSpPr>
        <xdr:cNvPr id="134" name="テキスト ボックス 133"/>
        <xdr:cNvSpPr txBox="1"/>
      </xdr:nvSpPr>
      <xdr:spPr>
        <a:xfrm>
          <a:off x="3924300" y="64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97693</xdr:rowOff>
    </xdr:from>
    <xdr:to>
      <xdr:col>3</xdr:col>
      <xdr:colOff>257175</xdr:colOff>
      <xdr:row>35</xdr:row>
      <xdr:rowOff>199293</xdr:rowOff>
    </xdr:to>
    <xdr:sp macro="" textlink="">
      <xdr:nvSpPr>
        <xdr:cNvPr id="135" name="円/楕円 134"/>
        <xdr:cNvSpPr/>
      </xdr:nvSpPr>
      <xdr:spPr bwMode="auto">
        <a:xfrm>
          <a:off x="3556000" y="670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209470</xdr:rowOff>
    </xdr:from>
    <xdr:ext cx="762000" cy="259045"/>
    <xdr:sp macro="" textlink="">
      <xdr:nvSpPr>
        <xdr:cNvPr id="136" name="テキスト ボックス 135"/>
        <xdr:cNvSpPr txBox="1"/>
      </xdr:nvSpPr>
      <xdr:spPr>
        <a:xfrm>
          <a:off x="3225800" y="647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90076</xdr:rowOff>
    </xdr:from>
    <xdr:to>
      <xdr:col>2</xdr:col>
      <xdr:colOff>692150</xdr:colOff>
      <xdr:row>35</xdr:row>
      <xdr:rowOff>191676</xdr:rowOff>
    </xdr:to>
    <xdr:sp macro="" textlink="">
      <xdr:nvSpPr>
        <xdr:cNvPr id="137" name="円/楕円 136"/>
        <xdr:cNvSpPr/>
      </xdr:nvSpPr>
      <xdr:spPr bwMode="auto">
        <a:xfrm>
          <a:off x="2857500" y="670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176453</xdr:rowOff>
    </xdr:from>
    <xdr:ext cx="762000" cy="259045"/>
    <xdr:sp macro="" textlink="">
      <xdr:nvSpPr>
        <xdr:cNvPr id="138" name="テキスト ボックス 137"/>
        <xdr:cNvSpPr txBox="1"/>
      </xdr:nvSpPr>
      <xdr:spPr>
        <a:xfrm>
          <a:off x="2527300" y="678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年度より標準財政規模比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％以上を維持。</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％未満で推移している。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年度から財政調整基金の取り崩しは抑えられているが、財政調整基金の積立が前年度より下回ったため、前年度より単年度収支が下回った。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今後も各会計で適切な財政運営を行っていく。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元利償還金～地方債の新規発行がないため、減少傾向にある。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年度より元利償還金が減少し始めたため、減少傾向にある。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実質公債費比率の分子～元利償還金の減少に伴い、低下傾向にある。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○一般会計等に係る地方債残高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地方債の新規発行がないことから、減少している。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公共下水道事業等の公営企業の地方債残高は減少傾向にあり、これに伴い償還に対する繰入も減少している。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○将来の負担比率の分子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地方債現在高、公営企業債等繰入見込額が減少したため、減少傾向にある。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4061003</v>
      </c>
      <c r="BO4" s="349"/>
      <c r="BP4" s="349"/>
      <c r="BQ4" s="349"/>
      <c r="BR4" s="349"/>
      <c r="BS4" s="349"/>
      <c r="BT4" s="349"/>
      <c r="BU4" s="350"/>
      <c r="BV4" s="348">
        <v>5076333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3995565</v>
      </c>
      <c r="BO5" s="386"/>
      <c r="BP5" s="386"/>
      <c r="BQ5" s="386"/>
      <c r="BR5" s="386"/>
      <c r="BS5" s="386"/>
      <c r="BT5" s="386"/>
      <c r="BU5" s="387"/>
      <c r="BV5" s="385">
        <v>5064394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40.700000000000003</v>
      </c>
      <c r="CU5" s="383"/>
      <c r="CV5" s="383"/>
      <c r="CW5" s="383"/>
      <c r="CX5" s="383"/>
      <c r="CY5" s="383"/>
      <c r="CZ5" s="383"/>
      <c r="DA5" s="384"/>
      <c r="DB5" s="382">
        <v>40.6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65438</v>
      </c>
      <c r="BO6" s="386"/>
      <c r="BP6" s="386"/>
      <c r="BQ6" s="386"/>
      <c r="BR6" s="386"/>
      <c r="BS6" s="386"/>
      <c r="BT6" s="386"/>
      <c r="BU6" s="387"/>
      <c r="BV6" s="385">
        <v>11939</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40.700000000000003</v>
      </c>
      <c r="CU6" s="423"/>
      <c r="CV6" s="423"/>
      <c r="CW6" s="423"/>
      <c r="CX6" s="423"/>
      <c r="CY6" s="423"/>
      <c r="CZ6" s="423"/>
      <c r="DA6" s="424"/>
      <c r="DB6" s="422">
        <v>40.6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14984</v>
      </c>
      <c r="BO7" s="386"/>
      <c r="BP7" s="386"/>
      <c r="BQ7" s="386"/>
      <c r="BR7" s="386"/>
      <c r="BS7" s="386"/>
      <c r="BT7" s="386"/>
      <c r="BU7" s="387"/>
      <c r="BV7" s="385" t="s">
        <v>92</v>
      </c>
      <c r="BW7" s="386"/>
      <c r="BX7" s="386"/>
      <c r="BY7" s="386"/>
      <c r="BZ7" s="386"/>
      <c r="CA7" s="386"/>
      <c r="CB7" s="386"/>
      <c r="CC7" s="387"/>
      <c r="CD7" s="388" t="s">
        <v>93</v>
      </c>
      <c r="CE7" s="389"/>
      <c r="CF7" s="389"/>
      <c r="CG7" s="389"/>
      <c r="CH7" s="389"/>
      <c r="CI7" s="389"/>
      <c r="CJ7" s="389"/>
      <c r="CK7" s="389"/>
      <c r="CL7" s="389"/>
      <c r="CM7" s="389"/>
      <c r="CN7" s="389"/>
      <c r="CO7" s="389"/>
      <c r="CP7" s="389"/>
      <c r="CQ7" s="389"/>
      <c r="CR7" s="389"/>
      <c r="CS7" s="390"/>
      <c r="CT7" s="385">
        <v>2592002</v>
      </c>
      <c r="CU7" s="386"/>
      <c r="CV7" s="386"/>
      <c r="CW7" s="386"/>
      <c r="CX7" s="386"/>
      <c r="CY7" s="386"/>
      <c r="CZ7" s="386"/>
      <c r="DA7" s="387"/>
      <c r="DB7" s="385">
        <v>2788474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94</v>
      </c>
      <c r="AN8" s="415"/>
      <c r="AO8" s="415"/>
      <c r="AP8" s="415"/>
      <c r="AQ8" s="415"/>
      <c r="AR8" s="415"/>
      <c r="AS8" s="415"/>
      <c r="AT8" s="416"/>
      <c r="AU8" s="417" t="s">
        <v>95</v>
      </c>
      <c r="AV8" s="418"/>
      <c r="AW8" s="418"/>
      <c r="AX8" s="418"/>
      <c r="AY8" s="419" t="s">
        <v>96</v>
      </c>
      <c r="AZ8" s="420"/>
      <c r="BA8" s="420"/>
      <c r="BB8" s="420"/>
      <c r="BC8" s="420"/>
      <c r="BD8" s="420"/>
      <c r="BE8" s="420"/>
      <c r="BF8" s="420"/>
      <c r="BG8" s="420"/>
      <c r="BH8" s="420"/>
      <c r="BI8" s="420"/>
      <c r="BJ8" s="420"/>
      <c r="BK8" s="420"/>
      <c r="BL8" s="420"/>
      <c r="BM8" s="421"/>
      <c r="BN8" s="385">
        <v>50454</v>
      </c>
      <c r="BO8" s="386"/>
      <c r="BP8" s="386"/>
      <c r="BQ8" s="386"/>
      <c r="BR8" s="386"/>
      <c r="BS8" s="386"/>
      <c r="BT8" s="386"/>
      <c r="BU8" s="387"/>
      <c r="BV8" s="385">
        <v>11939</v>
      </c>
      <c r="BW8" s="386"/>
      <c r="BX8" s="386"/>
      <c r="BY8" s="386"/>
      <c r="BZ8" s="386"/>
      <c r="CA8" s="386"/>
      <c r="CB8" s="386"/>
      <c r="CC8" s="387"/>
      <c r="CD8" s="388" t="s">
        <v>97</v>
      </c>
      <c r="CE8" s="389"/>
      <c r="CF8" s="389"/>
      <c r="CG8" s="389"/>
      <c r="CH8" s="389"/>
      <c r="CI8" s="389"/>
      <c r="CJ8" s="389"/>
      <c r="CK8" s="389"/>
      <c r="CL8" s="389"/>
      <c r="CM8" s="389"/>
      <c r="CN8" s="389"/>
      <c r="CO8" s="389"/>
      <c r="CP8" s="389"/>
      <c r="CQ8" s="389"/>
      <c r="CR8" s="389"/>
      <c r="CS8" s="390"/>
      <c r="CT8" s="425">
        <v>1.88</v>
      </c>
      <c r="CU8" s="426"/>
      <c r="CV8" s="426"/>
      <c r="CW8" s="426"/>
      <c r="CX8" s="426"/>
      <c r="CY8" s="426"/>
      <c r="CZ8" s="426"/>
      <c r="DA8" s="427"/>
      <c r="DB8" s="425">
        <v>2.0099999999999998</v>
      </c>
      <c r="DC8" s="426"/>
      <c r="DD8" s="426"/>
      <c r="DE8" s="426"/>
      <c r="DF8" s="426"/>
      <c r="DG8" s="426"/>
      <c r="DH8" s="426"/>
      <c r="DI8" s="427"/>
      <c r="DJ8" s="137"/>
      <c r="DK8" s="137"/>
      <c r="DL8" s="137"/>
      <c r="DM8" s="137"/>
      <c r="DN8" s="137"/>
      <c r="DO8" s="137"/>
    </row>
    <row r="9" spans="1:119" ht="18.75" customHeight="1" thickBot="1">
      <c r="A9" s="138"/>
      <c r="B9" s="379" t="s">
        <v>98</v>
      </c>
      <c r="C9" s="380"/>
      <c r="D9" s="380"/>
      <c r="E9" s="380"/>
      <c r="F9" s="380"/>
      <c r="G9" s="380"/>
      <c r="H9" s="380"/>
      <c r="I9" s="380"/>
      <c r="J9" s="380"/>
      <c r="K9" s="428"/>
      <c r="L9" s="429" t="s">
        <v>99</v>
      </c>
      <c r="M9" s="430"/>
      <c r="N9" s="430"/>
      <c r="O9" s="430"/>
      <c r="P9" s="430"/>
      <c r="Q9" s="431"/>
      <c r="R9" s="432">
        <v>1883</v>
      </c>
      <c r="S9" s="433"/>
      <c r="T9" s="433"/>
      <c r="U9" s="433"/>
      <c r="V9" s="434"/>
      <c r="W9" s="342" t="s">
        <v>100</v>
      </c>
      <c r="X9" s="343"/>
      <c r="Y9" s="343"/>
      <c r="Z9" s="343"/>
      <c r="AA9" s="343"/>
      <c r="AB9" s="343"/>
      <c r="AC9" s="343"/>
      <c r="AD9" s="343"/>
      <c r="AE9" s="343"/>
      <c r="AF9" s="343"/>
      <c r="AG9" s="343"/>
      <c r="AH9" s="343"/>
      <c r="AI9" s="343"/>
      <c r="AJ9" s="343"/>
      <c r="AK9" s="343"/>
      <c r="AL9" s="344"/>
      <c r="AM9" s="414" t="s">
        <v>101</v>
      </c>
      <c r="AN9" s="415"/>
      <c r="AO9" s="415"/>
      <c r="AP9" s="415"/>
      <c r="AQ9" s="415"/>
      <c r="AR9" s="415"/>
      <c r="AS9" s="415"/>
      <c r="AT9" s="416"/>
      <c r="AU9" s="417" t="s">
        <v>78</v>
      </c>
      <c r="AV9" s="418"/>
      <c r="AW9" s="418"/>
      <c r="AX9" s="418"/>
      <c r="AY9" s="419" t="s">
        <v>102</v>
      </c>
      <c r="AZ9" s="420"/>
      <c r="BA9" s="420"/>
      <c r="BB9" s="420"/>
      <c r="BC9" s="420"/>
      <c r="BD9" s="420"/>
      <c r="BE9" s="420"/>
      <c r="BF9" s="420"/>
      <c r="BG9" s="420"/>
      <c r="BH9" s="420"/>
      <c r="BI9" s="420"/>
      <c r="BJ9" s="420"/>
      <c r="BK9" s="420"/>
      <c r="BL9" s="420"/>
      <c r="BM9" s="421"/>
      <c r="BN9" s="385">
        <v>38515</v>
      </c>
      <c r="BO9" s="386"/>
      <c r="BP9" s="386"/>
      <c r="BQ9" s="386"/>
      <c r="BR9" s="386"/>
      <c r="BS9" s="386"/>
      <c r="BT9" s="386"/>
      <c r="BU9" s="387"/>
      <c r="BV9" s="385">
        <v>-108122</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0.6</v>
      </c>
      <c r="CU9" s="383"/>
      <c r="CV9" s="383"/>
      <c r="CW9" s="383"/>
      <c r="CX9" s="383"/>
      <c r="CY9" s="383"/>
      <c r="CZ9" s="383"/>
      <c r="DA9" s="384"/>
      <c r="DB9" s="382">
        <v>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104</v>
      </c>
      <c r="M10" s="415"/>
      <c r="N10" s="415"/>
      <c r="O10" s="415"/>
      <c r="P10" s="415"/>
      <c r="Q10" s="416"/>
      <c r="R10" s="436">
        <v>2185</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231442</v>
      </c>
      <c r="BO10" s="386"/>
      <c r="BP10" s="386"/>
      <c r="BQ10" s="386"/>
      <c r="BR10" s="386"/>
      <c r="BS10" s="386"/>
      <c r="BT10" s="386"/>
      <c r="BU10" s="387"/>
      <c r="BV10" s="385">
        <v>545323</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86</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1765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1761</v>
      </c>
      <c r="S13" s="467"/>
      <c r="T13" s="467"/>
      <c r="U13" s="467"/>
      <c r="V13" s="468"/>
      <c r="W13" s="401" t="s">
        <v>125</v>
      </c>
      <c r="X13" s="402"/>
      <c r="Y13" s="402"/>
      <c r="Z13" s="402"/>
      <c r="AA13" s="402"/>
      <c r="AB13" s="392"/>
      <c r="AC13" s="436">
        <v>73</v>
      </c>
      <c r="AD13" s="437"/>
      <c r="AE13" s="437"/>
      <c r="AF13" s="437"/>
      <c r="AG13" s="476"/>
      <c r="AH13" s="436">
        <v>90</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269957</v>
      </c>
      <c r="BO13" s="386"/>
      <c r="BP13" s="386"/>
      <c r="BQ13" s="386"/>
      <c r="BR13" s="386"/>
      <c r="BS13" s="386"/>
      <c r="BT13" s="386"/>
      <c r="BU13" s="387"/>
      <c r="BV13" s="385">
        <v>437201</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2.8</v>
      </c>
      <c r="CU13" s="383"/>
      <c r="CV13" s="383"/>
      <c r="CW13" s="383"/>
      <c r="CX13" s="383"/>
      <c r="CY13" s="383"/>
      <c r="CZ13" s="383"/>
      <c r="DA13" s="384"/>
      <c r="DB13" s="382">
        <v>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1825</v>
      </c>
      <c r="S14" s="467"/>
      <c r="T14" s="467"/>
      <c r="U14" s="467"/>
      <c r="V14" s="468"/>
      <c r="W14" s="375"/>
      <c r="X14" s="376"/>
      <c r="Y14" s="376"/>
      <c r="Z14" s="376"/>
      <c r="AA14" s="376"/>
      <c r="AB14" s="365"/>
      <c r="AC14" s="469">
        <v>8.6999999999999993</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1822</v>
      </c>
      <c r="S15" s="467"/>
      <c r="T15" s="467"/>
      <c r="U15" s="467"/>
      <c r="V15" s="468"/>
      <c r="W15" s="401" t="s">
        <v>132</v>
      </c>
      <c r="X15" s="402"/>
      <c r="Y15" s="402"/>
      <c r="Z15" s="402"/>
      <c r="AA15" s="402"/>
      <c r="AB15" s="392"/>
      <c r="AC15" s="436">
        <v>188</v>
      </c>
      <c r="AD15" s="437"/>
      <c r="AE15" s="437"/>
      <c r="AF15" s="437"/>
      <c r="AG15" s="476"/>
      <c r="AH15" s="436">
        <v>360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1952707</v>
      </c>
      <c r="BO15" s="349"/>
      <c r="BP15" s="349"/>
      <c r="BQ15" s="349"/>
      <c r="BR15" s="349"/>
      <c r="BS15" s="349"/>
      <c r="BT15" s="349"/>
      <c r="BU15" s="350"/>
      <c r="BV15" s="348">
        <v>2096886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22.5</v>
      </c>
      <c r="AD16" s="470"/>
      <c r="AE16" s="470"/>
      <c r="AF16" s="470"/>
      <c r="AG16" s="471"/>
      <c r="AH16" s="469">
        <v>35.1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1074460</v>
      </c>
      <c r="BO16" s="386"/>
      <c r="BP16" s="386"/>
      <c r="BQ16" s="386"/>
      <c r="BR16" s="386"/>
      <c r="BS16" s="386"/>
      <c r="BT16" s="386"/>
      <c r="BU16" s="387"/>
      <c r="BV16" s="385">
        <v>1091383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575</v>
      </c>
      <c r="AD17" s="437"/>
      <c r="AE17" s="437"/>
      <c r="AF17" s="437"/>
      <c r="AG17" s="476"/>
      <c r="AH17" s="436">
        <v>574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2592002</v>
      </c>
      <c r="BO17" s="386"/>
      <c r="BP17" s="386"/>
      <c r="BQ17" s="386"/>
      <c r="BR17" s="386"/>
      <c r="BS17" s="386"/>
      <c r="BT17" s="386"/>
      <c r="BU17" s="387"/>
      <c r="BV17" s="385">
        <v>2788474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82.28</v>
      </c>
      <c r="M18" s="498"/>
      <c r="N18" s="498"/>
      <c r="O18" s="498"/>
      <c r="P18" s="498"/>
      <c r="Q18" s="498"/>
      <c r="R18" s="499"/>
      <c r="S18" s="499"/>
      <c r="T18" s="499"/>
      <c r="U18" s="499"/>
      <c r="V18" s="500"/>
      <c r="W18" s="403"/>
      <c r="X18" s="404"/>
      <c r="Y18" s="404"/>
      <c r="Z18" s="404"/>
      <c r="AA18" s="404"/>
      <c r="AB18" s="395"/>
      <c r="AC18" s="501">
        <v>68.8</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1074683</v>
      </c>
      <c r="BO18" s="386"/>
      <c r="BP18" s="386"/>
      <c r="BQ18" s="386"/>
      <c r="BR18" s="386"/>
      <c r="BS18" s="386"/>
      <c r="BT18" s="386"/>
      <c r="BU18" s="387"/>
      <c r="BV18" s="385">
        <v>1134399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3484974</v>
      </c>
      <c r="BO19" s="386"/>
      <c r="BP19" s="386"/>
      <c r="BQ19" s="386"/>
      <c r="BR19" s="386"/>
      <c r="BS19" s="386"/>
      <c r="BT19" s="386"/>
      <c r="BU19" s="387"/>
      <c r="BV19" s="385">
        <v>3714468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855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536441</v>
      </c>
      <c r="BO23" s="386"/>
      <c r="BP23" s="386"/>
      <c r="BQ23" s="386"/>
      <c r="BR23" s="386"/>
      <c r="BS23" s="386"/>
      <c r="BT23" s="386"/>
      <c r="BU23" s="387"/>
      <c r="BV23" s="385">
        <v>596790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6500</v>
      </c>
      <c r="R24" s="437"/>
      <c r="S24" s="437"/>
      <c r="T24" s="437"/>
      <c r="U24" s="437"/>
      <c r="V24" s="476"/>
      <c r="W24" s="531"/>
      <c r="X24" s="519"/>
      <c r="Y24" s="520"/>
      <c r="Z24" s="435" t="s">
        <v>155</v>
      </c>
      <c r="AA24" s="415"/>
      <c r="AB24" s="415"/>
      <c r="AC24" s="415"/>
      <c r="AD24" s="415"/>
      <c r="AE24" s="415"/>
      <c r="AF24" s="415"/>
      <c r="AG24" s="416"/>
      <c r="AH24" s="436">
        <v>61</v>
      </c>
      <c r="AI24" s="437"/>
      <c r="AJ24" s="437"/>
      <c r="AK24" s="437"/>
      <c r="AL24" s="476"/>
      <c r="AM24" s="436">
        <v>186172</v>
      </c>
      <c r="AN24" s="437"/>
      <c r="AO24" s="437"/>
      <c r="AP24" s="437"/>
      <c r="AQ24" s="437"/>
      <c r="AR24" s="476"/>
      <c r="AS24" s="436">
        <v>3052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522677</v>
      </c>
      <c r="BO24" s="386"/>
      <c r="BP24" s="386"/>
      <c r="BQ24" s="386"/>
      <c r="BR24" s="386"/>
      <c r="BS24" s="386"/>
      <c r="BT24" s="386"/>
      <c r="BU24" s="387"/>
      <c r="BV24" s="385">
        <v>573239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5750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5300</v>
      </c>
      <c r="R26" s="437"/>
      <c r="S26" s="437"/>
      <c r="T26" s="437"/>
      <c r="U26" s="437"/>
      <c r="V26" s="476"/>
      <c r="W26" s="531"/>
      <c r="X26" s="519"/>
      <c r="Y26" s="520"/>
      <c r="Z26" s="435" t="s">
        <v>161</v>
      </c>
      <c r="AA26" s="541"/>
      <c r="AB26" s="541"/>
      <c r="AC26" s="541"/>
      <c r="AD26" s="541"/>
      <c r="AE26" s="541"/>
      <c r="AF26" s="541"/>
      <c r="AG26" s="542"/>
      <c r="AH26" s="436">
        <v>4</v>
      </c>
      <c r="AI26" s="437"/>
      <c r="AJ26" s="437"/>
      <c r="AK26" s="437"/>
      <c r="AL26" s="476"/>
      <c r="AM26" s="436">
        <v>12628</v>
      </c>
      <c r="AN26" s="437"/>
      <c r="AO26" s="437"/>
      <c r="AP26" s="437"/>
      <c r="AQ26" s="437"/>
      <c r="AR26" s="476"/>
      <c r="AS26" s="436">
        <v>3157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2630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2090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2553985</v>
      </c>
      <c r="BO28" s="349"/>
      <c r="BP28" s="349"/>
      <c r="BQ28" s="349"/>
      <c r="BR28" s="349"/>
      <c r="BS28" s="349"/>
      <c r="BT28" s="349"/>
      <c r="BU28" s="350"/>
      <c r="BV28" s="348">
        <v>2310604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7</v>
      </c>
      <c r="M29" s="437"/>
      <c r="N29" s="437"/>
      <c r="O29" s="437"/>
      <c r="P29" s="476"/>
      <c r="Q29" s="436">
        <v>1700</v>
      </c>
      <c r="R29" s="437"/>
      <c r="S29" s="437"/>
      <c r="T29" s="437"/>
      <c r="U29" s="437"/>
      <c r="V29" s="476"/>
      <c r="W29" s="532"/>
      <c r="X29" s="533"/>
      <c r="Y29" s="534"/>
      <c r="Z29" s="435" t="s">
        <v>171</v>
      </c>
      <c r="AA29" s="415"/>
      <c r="AB29" s="415"/>
      <c r="AC29" s="415"/>
      <c r="AD29" s="415"/>
      <c r="AE29" s="415"/>
      <c r="AF29" s="415"/>
      <c r="AG29" s="416"/>
      <c r="AH29" s="436">
        <v>61</v>
      </c>
      <c r="AI29" s="437"/>
      <c r="AJ29" s="437"/>
      <c r="AK29" s="437"/>
      <c r="AL29" s="476"/>
      <c r="AM29" s="436">
        <v>186172</v>
      </c>
      <c r="AN29" s="437"/>
      <c r="AO29" s="437"/>
      <c r="AP29" s="437"/>
      <c r="AQ29" s="437"/>
      <c r="AR29" s="476"/>
      <c r="AS29" s="436">
        <v>3052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24182</v>
      </c>
      <c r="BO29" s="386"/>
      <c r="BP29" s="386"/>
      <c r="BQ29" s="386"/>
      <c r="BR29" s="386"/>
      <c r="BS29" s="386"/>
      <c r="BT29" s="386"/>
      <c r="BU29" s="387"/>
      <c r="BV29" s="385">
        <v>24176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4037683</v>
      </c>
      <c r="BO30" s="555"/>
      <c r="BP30" s="555"/>
      <c r="BQ30" s="555"/>
      <c r="BR30" s="555"/>
      <c r="BS30" s="555"/>
      <c r="BT30" s="555"/>
      <c r="BU30" s="556"/>
      <c r="BV30" s="554">
        <v>4225404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4</v>
      </c>
      <c r="BF34" s="566"/>
      <c r="BG34" s="567" t="str">
        <f>IF('各会計、関係団体の財政状況及び健全化判断比率'!B30="","",'各会計、関係団体の財政状況及び健全化判断比率'!B30)</f>
        <v>簡易水道事業特別会計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5</v>
      </c>
      <c r="BF35" s="566"/>
      <c r="BG35" s="567" t="str">
        <f>IF('各会計、関係団体の財政状況及び健全化判断比率'!B31="","",'各会計、関係団体の財政状況及び健全化判断比率'!B31)</f>
        <v>公共下水道事業特別会計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6</v>
      </c>
      <c r="BF36" s="566"/>
      <c r="BG36" s="567" t="str">
        <f>IF('各会計、関係団体の財政状況及び健全化判断比率'!B32="","",'各会計、関係団体の財政状況及び健全化判断比率'!B32)</f>
        <v>集落排水事業特別会計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7</v>
      </c>
      <c r="BF37" s="566"/>
      <c r="BG37" s="567" t="str">
        <f>IF('各会計、関係団体の財政状況及び健全化判断比率'!B33="","",'各会計、関係団体の財政状況及び健全化判断比率'!B33)</f>
        <v>国民宿舎特別会計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805</v>
      </c>
      <c r="J41" s="83">
        <v>736</v>
      </c>
      <c r="K41" s="83">
        <v>666</v>
      </c>
      <c r="L41" s="83">
        <v>597</v>
      </c>
      <c r="M41" s="84">
        <v>536</v>
      </c>
    </row>
    <row r="42" spans="2:13" ht="27.75" customHeight="1">
      <c r="B42" s="1171"/>
      <c r="C42" s="1172"/>
      <c r="D42" s="85"/>
      <c r="E42" s="1177" t="s">
        <v>26</v>
      </c>
      <c r="F42" s="1177"/>
      <c r="G42" s="1177"/>
      <c r="H42" s="1178"/>
      <c r="I42" s="86" t="s">
        <v>478</v>
      </c>
      <c r="J42" s="87" t="s">
        <v>478</v>
      </c>
      <c r="K42" s="87" t="s">
        <v>478</v>
      </c>
      <c r="L42" s="87" t="s">
        <v>478</v>
      </c>
      <c r="M42" s="88" t="s">
        <v>478</v>
      </c>
    </row>
    <row r="43" spans="2:13" ht="27.75" customHeight="1">
      <c r="B43" s="1171"/>
      <c r="C43" s="1172"/>
      <c r="D43" s="85"/>
      <c r="E43" s="1177" t="s">
        <v>27</v>
      </c>
      <c r="F43" s="1177"/>
      <c r="G43" s="1177"/>
      <c r="H43" s="1178"/>
      <c r="I43" s="86">
        <v>2927</v>
      </c>
      <c r="J43" s="87">
        <v>2751</v>
      </c>
      <c r="K43" s="87">
        <v>2598</v>
      </c>
      <c r="L43" s="87">
        <v>2414</v>
      </c>
      <c r="M43" s="88">
        <v>2264</v>
      </c>
    </row>
    <row r="44" spans="2:13" ht="27.75" customHeight="1">
      <c r="B44" s="1171"/>
      <c r="C44" s="1172"/>
      <c r="D44" s="85"/>
      <c r="E44" s="1177" t="s">
        <v>28</v>
      </c>
      <c r="F44" s="1177"/>
      <c r="G44" s="1177"/>
      <c r="H44" s="1178"/>
      <c r="I44" s="86">
        <v>10</v>
      </c>
      <c r="J44" s="87">
        <v>2</v>
      </c>
      <c r="K44" s="87" t="s">
        <v>478</v>
      </c>
      <c r="L44" s="87">
        <v>10</v>
      </c>
      <c r="M44" s="88">
        <v>11</v>
      </c>
    </row>
    <row r="45" spans="2:13" ht="27.75" customHeight="1">
      <c r="B45" s="1171"/>
      <c r="C45" s="1172"/>
      <c r="D45" s="85"/>
      <c r="E45" s="1177" t="s">
        <v>29</v>
      </c>
      <c r="F45" s="1177"/>
      <c r="G45" s="1177"/>
      <c r="H45" s="1178"/>
      <c r="I45" s="86">
        <v>518</v>
      </c>
      <c r="J45" s="87">
        <v>482</v>
      </c>
      <c r="K45" s="87">
        <v>493</v>
      </c>
      <c r="L45" s="87">
        <v>462</v>
      </c>
      <c r="M45" s="88">
        <v>400</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6033</v>
      </c>
      <c r="J49" s="87">
        <v>6497</v>
      </c>
      <c r="K49" s="87">
        <v>6820</v>
      </c>
      <c r="L49" s="87">
        <v>6562</v>
      </c>
      <c r="M49" s="88">
        <v>6618</v>
      </c>
    </row>
    <row r="50" spans="2:13" ht="27.75" customHeight="1">
      <c r="B50" s="1171"/>
      <c r="C50" s="1172"/>
      <c r="D50" s="85"/>
      <c r="E50" s="1177" t="s">
        <v>35</v>
      </c>
      <c r="F50" s="1177"/>
      <c r="G50" s="1177"/>
      <c r="H50" s="1178"/>
      <c r="I50" s="86">
        <v>665</v>
      </c>
      <c r="J50" s="87">
        <v>626</v>
      </c>
      <c r="K50" s="87">
        <v>587</v>
      </c>
      <c r="L50" s="87">
        <v>547</v>
      </c>
      <c r="M50" s="88">
        <v>506</v>
      </c>
    </row>
    <row r="51" spans="2:13" ht="27.75" customHeight="1">
      <c r="B51" s="1173"/>
      <c r="C51" s="1174"/>
      <c r="D51" s="85"/>
      <c r="E51" s="1177" t="s">
        <v>36</v>
      </c>
      <c r="F51" s="1177"/>
      <c r="G51" s="1177"/>
      <c r="H51" s="1178"/>
      <c r="I51" s="86">
        <v>2017</v>
      </c>
      <c r="J51" s="87">
        <v>2005</v>
      </c>
      <c r="K51" s="87">
        <v>1914</v>
      </c>
      <c r="L51" s="87">
        <v>1799</v>
      </c>
      <c r="M51" s="88">
        <v>1675</v>
      </c>
    </row>
    <row r="52" spans="2:13" ht="27.75" customHeight="1" thickBot="1">
      <c r="B52" s="1181" t="s">
        <v>37</v>
      </c>
      <c r="C52" s="1182"/>
      <c r="D52" s="90"/>
      <c r="E52" s="1183" t="s">
        <v>38</v>
      </c>
      <c r="F52" s="1183"/>
      <c r="G52" s="1183"/>
      <c r="H52" s="1184"/>
      <c r="I52" s="91">
        <v>-4454</v>
      </c>
      <c r="J52" s="92">
        <v>-5157</v>
      </c>
      <c r="K52" s="92">
        <v>-5564</v>
      </c>
      <c r="L52" s="92">
        <v>-5425</v>
      </c>
      <c r="M52" s="93">
        <v>-5588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486477</v>
      </c>
      <c r="E3" s="116"/>
      <c r="F3" s="117">
        <v>325581</v>
      </c>
      <c r="G3" s="118"/>
      <c r="H3" s="119"/>
    </row>
    <row r="4" spans="1:8">
      <c r="A4" s="120"/>
      <c r="B4" s="121"/>
      <c r="C4" s="122"/>
      <c r="D4" s="123">
        <v>438881</v>
      </c>
      <c r="E4" s="124"/>
      <c r="F4" s="125">
        <v>165116</v>
      </c>
      <c r="G4" s="126"/>
      <c r="H4" s="127"/>
    </row>
    <row r="5" spans="1:8">
      <c r="A5" s="108" t="s">
        <v>511</v>
      </c>
      <c r="B5" s="113"/>
      <c r="C5" s="114"/>
      <c r="D5" s="115">
        <v>269636</v>
      </c>
      <c r="E5" s="116"/>
      <c r="F5" s="117">
        <v>203567</v>
      </c>
      <c r="G5" s="118"/>
      <c r="H5" s="119"/>
    </row>
    <row r="6" spans="1:8">
      <c r="A6" s="120"/>
      <c r="B6" s="121"/>
      <c r="C6" s="122"/>
      <c r="D6" s="123">
        <v>252341</v>
      </c>
      <c r="E6" s="124"/>
      <c r="F6" s="125">
        <v>121137</v>
      </c>
      <c r="G6" s="126"/>
      <c r="H6" s="127"/>
    </row>
    <row r="7" spans="1:8">
      <c r="A7" s="108" t="s">
        <v>512</v>
      </c>
      <c r="B7" s="113"/>
      <c r="C7" s="114"/>
      <c r="D7" s="115">
        <v>393442</v>
      </c>
      <c r="E7" s="116"/>
      <c r="F7" s="117">
        <v>185018</v>
      </c>
      <c r="G7" s="118"/>
      <c r="H7" s="119"/>
    </row>
    <row r="8" spans="1:8">
      <c r="A8" s="120"/>
      <c r="B8" s="121"/>
      <c r="C8" s="122"/>
      <c r="D8" s="123">
        <v>374376</v>
      </c>
      <c r="E8" s="124"/>
      <c r="F8" s="125">
        <v>95064</v>
      </c>
      <c r="G8" s="126"/>
      <c r="H8" s="127"/>
    </row>
    <row r="9" spans="1:8">
      <c r="A9" s="108" t="s">
        <v>513</v>
      </c>
      <c r="B9" s="113"/>
      <c r="C9" s="114"/>
      <c r="D9" s="115">
        <v>868399</v>
      </c>
      <c r="E9" s="116"/>
      <c r="F9" s="117">
        <v>238802</v>
      </c>
      <c r="G9" s="118"/>
      <c r="H9" s="119"/>
    </row>
    <row r="10" spans="1:8">
      <c r="A10" s="120"/>
      <c r="B10" s="121"/>
      <c r="C10" s="122"/>
      <c r="D10" s="123">
        <v>836043</v>
      </c>
      <c r="E10" s="124"/>
      <c r="F10" s="125">
        <v>128562</v>
      </c>
      <c r="G10" s="126"/>
      <c r="H10" s="127"/>
    </row>
    <row r="11" spans="1:8">
      <c r="A11" s="108" t="s">
        <v>514</v>
      </c>
      <c r="B11" s="113"/>
      <c r="C11" s="114"/>
      <c r="D11" s="115">
        <v>450959</v>
      </c>
      <c r="E11" s="116"/>
      <c r="F11" s="117">
        <v>288550</v>
      </c>
      <c r="G11" s="118"/>
      <c r="H11" s="119"/>
    </row>
    <row r="12" spans="1:8">
      <c r="A12" s="120"/>
      <c r="B12" s="121"/>
      <c r="C12" s="128"/>
      <c r="D12" s="123">
        <v>447209</v>
      </c>
      <c r="E12" s="124"/>
      <c r="F12" s="125">
        <v>141525</v>
      </c>
      <c r="G12" s="126"/>
      <c r="H12" s="127"/>
    </row>
    <row r="13" spans="1:8">
      <c r="A13" s="108"/>
      <c r="B13" s="113"/>
      <c r="C13" s="129"/>
      <c r="D13" s="130">
        <v>493783</v>
      </c>
      <c r="E13" s="131"/>
      <c r="F13" s="132">
        <v>248304</v>
      </c>
      <c r="G13" s="133"/>
      <c r="H13" s="119"/>
    </row>
    <row r="14" spans="1:8">
      <c r="A14" s="120"/>
      <c r="B14" s="121"/>
      <c r="C14" s="122"/>
      <c r="D14" s="123">
        <v>469770</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0.08</v>
      </c>
      <c r="C19" s="134">
        <f>ROUND(VALUE(SUBSTITUTE(実質収支比率等に係る経年分析!G$48,"▲","-")),2)</f>
        <v>4.51</v>
      </c>
      <c r="D19" s="134">
        <f>ROUND(VALUE(SUBSTITUTE(実質収支比率等に係る経年分析!H$48,"▲","-")),2)</f>
        <v>4.51</v>
      </c>
      <c r="E19" s="134">
        <f>ROUND(VALUE(SUBSTITUTE(実質収支比率等に係る経年分析!I$48,"▲","-")),2)</f>
        <v>0.43</v>
      </c>
      <c r="F19" s="134">
        <f>ROUND(VALUE(SUBSTITUTE(実質収支比率等に係る経年分析!J$48,"▲","-")),2)</f>
        <v>1.95</v>
      </c>
    </row>
    <row r="20" spans="1:11">
      <c r="A20" s="134" t="s">
        <v>43</v>
      </c>
      <c r="B20" s="134">
        <f>ROUND(VALUE(SUBSTITUTE(実質収支比率等に係る経年分析!F$47,"▲","-")),2)</f>
        <v>31.68</v>
      </c>
      <c r="C20" s="134">
        <f>ROUND(VALUE(SUBSTITUTE(実質収支比率等に係る経年分析!G$47,"▲","-")),2)</f>
        <v>47.33</v>
      </c>
      <c r="D20" s="134">
        <f>ROUND(VALUE(SUBSTITUTE(実質収支比率等に係る経年分析!H$47,"▲","-")),2)</f>
        <v>61.84</v>
      </c>
      <c r="E20" s="134">
        <f>ROUND(VALUE(SUBSTITUTE(実質収支比率等に係る経年分析!I$47,"▲","-")),2)</f>
        <v>82.86</v>
      </c>
      <c r="F20" s="134">
        <f>ROUND(VALUE(SUBSTITUTE(実質収支比率等に係る経年分析!J$47,"▲","-")),2)</f>
        <v>98.53</v>
      </c>
    </row>
    <row r="21" spans="1:11">
      <c r="A21" s="134" t="s">
        <v>44</v>
      </c>
      <c r="B21" s="134">
        <f>IF(ISNUMBER(VALUE(SUBSTITUTE(実質収支比率等に係る経年分析!F$49,"▲","-"))),ROUND(VALUE(SUBSTITUTE(実質収支比率等に係る経年分析!F$49,"▲","-")),2),NA())</f>
        <v>14.61</v>
      </c>
      <c r="C21" s="134">
        <f>IF(ISNUMBER(VALUE(SUBSTITUTE(実質収支比率等に係る経年分析!G$49,"▲","-"))),ROUND(VALUE(SUBSTITUTE(実質収支比率等に係る経年分析!G$49,"▲","-")),2),NA())</f>
        <v>20.420000000000002</v>
      </c>
      <c r="D21" s="134">
        <f>IF(ISNUMBER(VALUE(SUBSTITUTE(実質収支比率等に係る経年分析!H$49,"▲","-"))),ROUND(VALUE(SUBSTITUTE(実質収支比率等に係る経年分析!H$49,"▲","-")),2),NA())</f>
        <v>3.84</v>
      </c>
      <c r="E21" s="134">
        <f>IF(ISNUMBER(VALUE(SUBSTITUTE(実質収支比率等に係る経年分析!I$49,"▲","-"))),ROUND(VALUE(SUBSTITUTE(実質収支比率等に係る経年分析!I$49,"▲","-")),2),NA())</f>
        <v>15.68</v>
      </c>
      <c r="F21" s="134">
        <f>IF(ISNUMBER(VALUE(SUBSTITUTE(実質収支比率等に係る経年分析!J$49,"▲","-"))),ROUND(VALUE(SUBSTITUTE(実質収支比率等に係る経年分析!J$49,"▲","-")),2),NA())</f>
        <v>10.41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国民宿舎特別会計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208</v>
      </c>
      <c r="E42" s="136"/>
      <c r="F42" s="136"/>
      <c r="G42" s="136">
        <f>'実質公債費比率（分子）の構造'!L$52</f>
        <v>196</v>
      </c>
      <c r="H42" s="136"/>
      <c r="I42" s="136"/>
      <c r="J42" s="136">
        <f>'実質公債費比率（分子）の構造'!M$52</f>
        <v>197</v>
      </c>
      <c r="K42" s="136"/>
      <c r="L42" s="136"/>
      <c r="M42" s="136">
        <f>'実質公債費比率（分子）の構造'!N$52</f>
        <v>202</v>
      </c>
      <c r="N42" s="136"/>
      <c r="O42" s="136"/>
      <c r="P42" s="136">
        <f>'実質公債費比率（分子）の構造'!O$52</f>
        <v>207</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9</v>
      </c>
      <c r="F45" s="136"/>
      <c r="G45" s="136"/>
      <c r="H45" s="136">
        <f>'実質公債費比率（分子）の構造'!M$49</f>
        <v>2</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219</v>
      </c>
      <c r="C46" s="136"/>
      <c r="D46" s="136"/>
      <c r="E46" s="136">
        <f>'実質公債費比率（分子）の構造'!L$48</f>
        <v>212</v>
      </c>
      <c r="F46" s="136"/>
      <c r="G46" s="136"/>
      <c r="H46" s="136">
        <f>'実質公債費比率（分子）の構造'!M$48</f>
        <v>211</v>
      </c>
      <c r="I46" s="136"/>
      <c r="J46" s="136"/>
      <c r="K46" s="136">
        <f>'実質公債費比率（分子）の構造'!N$48</f>
        <v>189</v>
      </c>
      <c r="L46" s="136"/>
      <c r="M46" s="136"/>
      <c r="N46" s="136">
        <f>'実質公債費比率（分子）の構造'!O$48</f>
        <v>182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v>
      </c>
      <c r="C49" s="136"/>
      <c r="D49" s="136"/>
      <c r="E49" s="136">
        <f>'実質公債費比率（分子）の構造'!L$45</f>
        <v>83</v>
      </c>
      <c r="F49" s="136"/>
      <c r="G49" s="136"/>
      <c r="H49" s="136">
        <f>'実質公債費比率（分子）の構造'!M$45</f>
        <v>83</v>
      </c>
      <c r="I49" s="136"/>
      <c r="J49" s="136"/>
      <c r="K49" s="136">
        <f>'実質公債費比率（分子）の構造'!N$45</f>
        <v>81</v>
      </c>
      <c r="L49" s="136"/>
      <c r="M49" s="136"/>
      <c r="N49" s="136">
        <f>'実質公債費比率（分子）の構造'!O$45</f>
        <v>71</v>
      </c>
      <c r="O49" s="136"/>
      <c r="P49" s="136"/>
    </row>
    <row r="50" spans="1:16">
      <c r="A50" s="136" t="s">
        <v>59</v>
      </c>
      <c r="B50" s="136" t="e">
        <f>NA()</f>
        <v>#N/A</v>
      </c>
      <c r="C50" s="136">
        <f>IF(ISNUMBER('実質公債費比率（分子）の構造'!K$53),'実質公債費比率（分子）の構造'!K$53,NA())</f>
        <v>113</v>
      </c>
      <c r="D50" s="136" t="e">
        <f>NA()</f>
        <v>#N/A</v>
      </c>
      <c r="E50" s="136" t="e">
        <f>NA()</f>
        <v>#N/A</v>
      </c>
      <c r="F50" s="136">
        <f>IF(ISNUMBER('実質公債費比率（分子）の構造'!L$53),'実質公債費比率（分子）の構造'!L$53,NA())</f>
        <v>108</v>
      </c>
      <c r="G50" s="136" t="e">
        <f>NA()</f>
        <v>#N/A</v>
      </c>
      <c r="H50" s="136" t="e">
        <f>NA()</f>
        <v>#N/A</v>
      </c>
      <c r="I50" s="136">
        <f>IF(ISNUMBER('実質公債費比率（分子）の構造'!M$53),'実質公債費比率（分子）の構造'!M$53,NA())</f>
        <v>99</v>
      </c>
      <c r="J50" s="136" t="e">
        <f>NA()</f>
        <v>#N/A</v>
      </c>
      <c r="K50" s="136" t="e">
        <f>NA()</f>
        <v>#N/A</v>
      </c>
      <c r="L50" s="136">
        <f>IF(ISNUMBER('実質公債費比率（分子）の構造'!N$53),'実質公債費比率（分子）の構造'!N$53,NA())</f>
        <v>68</v>
      </c>
      <c r="M50" s="136" t="e">
        <f>NA()</f>
        <v>#N/A</v>
      </c>
      <c r="N50" s="136" t="e">
        <f>NA()</f>
        <v>#N/A</v>
      </c>
      <c r="O50" s="136">
        <f>IF(ISNUMBER('実質公債費比率（分子）の構造'!O$53),'実質公債費比率（分子）の構造'!O$53,NA())</f>
        <v>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2017</v>
      </c>
      <c r="E56" s="135"/>
      <c r="F56" s="135"/>
      <c r="G56" s="135">
        <f>'将来負担比率（分子）の構造'!J$51</f>
        <v>2005</v>
      </c>
      <c r="H56" s="135"/>
      <c r="I56" s="135"/>
      <c r="J56" s="135">
        <f>'将来負担比率（分子）の構造'!K$51</f>
        <v>1914</v>
      </c>
      <c r="K56" s="135"/>
      <c r="L56" s="135"/>
      <c r="M56" s="135">
        <f>'将来負担比率（分子）の構造'!L$51</f>
        <v>1799</v>
      </c>
      <c r="N56" s="135"/>
      <c r="O56" s="135"/>
      <c r="P56" s="135">
        <f>'将来負担比率（分子）の構造'!M$51</f>
        <v>1675</v>
      </c>
    </row>
    <row r="57" spans="1:16">
      <c r="A57" s="135" t="s">
        <v>35</v>
      </c>
      <c r="B57" s="135"/>
      <c r="C57" s="135"/>
      <c r="D57" s="135">
        <f>'将来負担比率（分子）の構造'!I$50</f>
        <v>665</v>
      </c>
      <c r="E57" s="135"/>
      <c r="F57" s="135"/>
      <c r="G57" s="135">
        <f>'将来負担比率（分子）の構造'!J$50</f>
        <v>626</v>
      </c>
      <c r="H57" s="135"/>
      <c r="I57" s="135"/>
      <c r="J57" s="135">
        <f>'将来負担比率（分子）の構造'!K$50</f>
        <v>587</v>
      </c>
      <c r="K57" s="135"/>
      <c r="L57" s="135"/>
      <c r="M57" s="135">
        <f>'将来負担比率（分子）の構造'!L$50</f>
        <v>547</v>
      </c>
      <c r="N57" s="135"/>
      <c r="O57" s="135"/>
      <c r="P57" s="135">
        <f>'将来負担比率（分子）の構造'!M$50</f>
        <v>506</v>
      </c>
    </row>
    <row r="58" spans="1:16">
      <c r="A58" s="135" t="s">
        <v>34</v>
      </c>
      <c r="B58" s="135"/>
      <c r="C58" s="135"/>
      <c r="D58" s="135">
        <f>'将来負担比率（分子）の構造'!I$49</f>
        <v>6033</v>
      </c>
      <c r="E58" s="135"/>
      <c r="F58" s="135"/>
      <c r="G58" s="135">
        <f>'将来負担比率（分子）の構造'!J$49</f>
        <v>6497</v>
      </c>
      <c r="H58" s="135"/>
      <c r="I58" s="135"/>
      <c r="J58" s="135">
        <f>'将来負担比率（分子）の構造'!K$49</f>
        <v>6820</v>
      </c>
      <c r="K58" s="135"/>
      <c r="L58" s="135"/>
      <c r="M58" s="135">
        <f>'将来負担比率（分子）の構造'!L$49</f>
        <v>6562</v>
      </c>
      <c r="N58" s="135"/>
      <c r="O58" s="135"/>
      <c r="P58" s="135">
        <f>'将来負担比率（分子）の構造'!M$49</f>
        <v>6618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518</v>
      </c>
      <c r="C62" s="135"/>
      <c r="D62" s="135"/>
      <c r="E62" s="135">
        <f>'将来負担比率（分子）の構造'!J$45</f>
        <v>482</v>
      </c>
      <c r="F62" s="135"/>
      <c r="G62" s="135"/>
      <c r="H62" s="135">
        <f>'将来負担比率（分子）の構造'!K$45</f>
        <v>493</v>
      </c>
      <c r="I62" s="135"/>
      <c r="J62" s="135"/>
      <c r="K62" s="135">
        <f>'将来負担比率（分子）の構造'!L$45</f>
        <v>462</v>
      </c>
      <c r="L62" s="135"/>
      <c r="M62" s="135"/>
      <c r="N62" s="135">
        <f>'将来負担比率（分子）の構造'!M$45</f>
        <v>400</v>
      </c>
      <c r="O62" s="135"/>
      <c r="P62" s="135"/>
    </row>
    <row r="63" spans="1:16">
      <c r="A63" s="135" t="s">
        <v>28</v>
      </c>
      <c r="B63" s="135">
        <f>'将来負担比率（分子）の構造'!I$44</f>
        <v>10</v>
      </c>
      <c r="C63" s="135"/>
      <c r="D63" s="135"/>
      <c r="E63" s="135">
        <f>'将来負担比率（分子）の構造'!J$44</f>
        <v>2</v>
      </c>
      <c r="F63" s="135"/>
      <c r="G63" s="135"/>
      <c r="H63" s="135" t="str">
        <f>'将来負担比率（分子）の構造'!K$44</f>
        <v>-</v>
      </c>
      <c r="I63" s="135"/>
      <c r="J63" s="135"/>
      <c r="K63" s="135">
        <f>'将来負担比率（分子）の構造'!L$44</f>
        <v>10</v>
      </c>
      <c r="L63" s="135"/>
      <c r="M63" s="135"/>
      <c r="N63" s="135">
        <f>'将来負担比率（分子）の構造'!M$44</f>
        <v>11</v>
      </c>
      <c r="O63" s="135"/>
      <c r="P63" s="135"/>
    </row>
    <row r="64" spans="1:16">
      <c r="A64" s="135" t="s">
        <v>27</v>
      </c>
      <c r="B64" s="135">
        <f>'将来負担比率（分子）の構造'!I$43</f>
        <v>2927</v>
      </c>
      <c r="C64" s="135"/>
      <c r="D64" s="135"/>
      <c r="E64" s="135">
        <f>'将来負担比率（分子）の構造'!J$43</f>
        <v>2751</v>
      </c>
      <c r="F64" s="135"/>
      <c r="G64" s="135"/>
      <c r="H64" s="135">
        <f>'将来負担比率（分子）の構造'!K$43</f>
        <v>2598</v>
      </c>
      <c r="I64" s="135"/>
      <c r="J64" s="135"/>
      <c r="K64" s="135">
        <f>'将来負担比率（分子）の構造'!L$43</f>
        <v>2414</v>
      </c>
      <c r="L64" s="135"/>
      <c r="M64" s="135"/>
      <c r="N64" s="135">
        <f>'将来負担比率（分子）の構造'!M$43</f>
        <v>2264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805</v>
      </c>
      <c r="C66" s="135"/>
      <c r="D66" s="135"/>
      <c r="E66" s="135">
        <f>'将来負担比率（分子）の構造'!J$41</f>
        <v>736</v>
      </c>
      <c r="F66" s="135"/>
      <c r="G66" s="135"/>
      <c r="H66" s="135">
        <f>'将来負担比率（分子）の構造'!K$41</f>
        <v>666</v>
      </c>
      <c r="I66" s="135"/>
      <c r="J66" s="135"/>
      <c r="K66" s="135">
        <f>'将来負担比率（分子）の構造'!L$41</f>
        <v>597</v>
      </c>
      <c r="L66" s="135"/>
      <c r="M66" s="135"/>
      <c r="N66" s="135">
        <f>'将来負担比率（分子）の構造'!M$41</f>
        <v>536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2579024</v>
      </c>
      <c r="S5" s="583"/>
      <c r="T5" s="583"/>
      <c r="U5" s="583"/>
      <c r="V5" s="583"/>
      <c r="W5" s="583"/>
      <c r="X5" s="583"/>
      <c r="Y5" s="584"/>
      <c r="Z5" s="585">
        <v>63.5</v>
      </c>
      <c r="AA5" s="585"/>
      <c r="AB5" s="585"/>
      <c r="AC5" s="585"/>
      <c r="AD5" s="586">
        <v>2579024</v>
      </c>
      <c r="AE5" s="586"/>
      <c r="AF5" s="586"/>
      <c r="AG5" s="586"/>
      <c r="AH5" s="586"/>
      <c r="AI5" s="586"/>
      <c r="AJ5" s="586"/>
      <c r="AK5" s="586"/>
      <c r="AL5" s="587">
        <v>97.7</v>
      </c>
      <c r="AM5" s="588"/>
      <c r="AN5" s="588"/>
      <c r="AO5" s="589"/>
      <c r="AP5" s="579" t="s">
        <v>209</v>
      </c>
      <c r="AQ5" s="580"/>
      <c r="AR5" s="580"/>
      <c r="AS5" s="580"/>
      <c r="AT5" s="580"/>
      <c r="AU5" s="580"/>
      <c r="AV5" s="580"/>
      <c r="AW5" s="580"/>
      <c r="AX5" s="580"/>
      <c r="AY5" s="580"/>
      <c r="AZ5" s="580"/>
      <c r="BA5" s="580"/>
      <c r="BB5" s="580"/>
      <c r="BC5" s="580"/>
      <c r="BD5" s="580"/>
      <c r="BE5" s="580"/>
      <c r="BF5" s="581"/>
      <c r="BG5" s="593">
        <v>2578084</v>
      </c>
      <c r="BH5" s="594"/>
      <c r="BI5" s="594"/>
      <c r="BJ5" s="594"/>
      <c r="BK5" s="594"/>
      <c r="BL5" s="594"/>
      <c r="BM5" s="594"/>
      <c r="BN5" s="595"/>
      <c r="BO5" s="596">
        <v>100</v>
      </c>
      <c r="BP5" s="596"/>
      <c r="BQ5" s="596"/>
      <c r="BR5" s="596"/>
      <c r="BS5" s="597">
        <v>5298</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11216</v>
      </c>
      <c r="S6" s="594"/>
      <c r="T6" s="594"/>
      <c r="U6" s="594"/>
      <c r="V6" s="594"/>
      <c r="W6" s="594"/>
      <c r="X6" s="594"/>
      <c r="Y6" s="595"/>
      <c r="Z6" s="596">
        <v>0.3</v>
      </c>
      <c r="AA6" s="596"/>
      <c r="AB6" s="596"/>
      <c r="AC6" s="596"/>
      <c r="AD6" s="597">
        <v>11216</v>
      </c>
      <c r="AE6" s="597"/>
      <c r="AF6" s="597"/>
      <c r="AG6" s="597"/>
      <c r="AH6" s="597"/>
      <c r="AI6" s="597"/>
      <c r="AJ6" s="597"/>
      <c r="AK6" s="597"/>
      <c r="AL6" s="598">
        <v>0.4</v>
      </c>
      <c r="AM6" s="599"/>
      <c r="AN6" s="599"/>
      <c r="AO6" s="600"/>
      <c r="AP6" s="590" t="s">
        <v>214</v>
      </c>
      <c r="AQ6" s="591"/>
      <c r="AR6" s="591"/>
      <c r="AS6" s="591"/>
      <c r="AT6" s="591"/>
      <c r="AU6" s="591"/>
      <c r="AV6" s="591"/>
      <c r="AW6" s="591"/>
      <c r="AX6" s="591"/>
      <c r="AY6" s="591"/>
      <c r="AZ6" s="591"/>
      <c r="BA6" s="591"/>
      <c r="BB6" s="591"/>
      <c r="BC6" s="591"/>
      <c r="BD6" s="591"/>
      <c r="BE6" s="591"/>
      <c r="BF6" s="592"/>
      <c r="BG6" s="593">
        <v>2578084</v>
      </c>
      <c r="BH6" s="594"/>
      <c r="BI6" s="594"/>
      <c r="BJ6" s="594"/>
      <c r="BK6" s="594"/>
      <c r="BL6" s="594"/>
      <c r="BM6" s="594"/>
      <c r="BN6" s="595"/>
      <c r="BO6" s="596">
        <v>100</v>
      </c>
      <c r="BP6" s="596"/>
      <c r="BQ6" s="596"/>
      <c r="BR6" s="596"/>
      <c r="BS6" s="597">
        <v>5298</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66159</v>
      </c>
      <c r="CS6" s="594"/>
      <c r="CT6" s="594"/>
      <c r="CU6" s="594"/>
      <c r="CV6" s="594"/>
      <c r="CW6" s="594"/>
      <c r="CX6" s="594"/>
      <c r="CY6" s="595"/>
      <c r="CZ6" s="596">
        <v>1.7</v>
      </c>
      <c r="DA6" s="596"/>
      <c r="DB6" s="596"/>
      <c r="DC6" s="596"/>
      <c r="DD6" s="602" t="s">
        <v>216</v>
      </c>
      <c r="DE6" s="594"/>
      <c r="DF6" s="594"/>
      <c r="DG6" s="594"/>
      <c r="DH6" s="594"/>
      <c r="DI6" s="594"/>
      <c r="DJ6" s="594"/>
      <c r="DK6" s="594"/>
      <c r="DL6" s="594"/>
      <c r="DM6" s="594"/>
      <c r="DN6" s="594"/>
      <c r="DO6" s="594"/>
      <c r="DP6" s="595"/>
      <c r="DQ6" s="602">
        <v>66159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372</v>
      </c>
      <c r="S7" s="594"/>
      <c r="T7" s="594"/>
      <c r="U7" s="594"/>
      <c r="V7" s="594"/>
      <c r="W7" s="594"/>
      <c r="X7" s="594"/>
      <c r="Y7" s="595"/>
      <c r="Z7" s="596">
        <v>0</v>
      </c>
      <c r="AA7" s="596"/>
      <c r="AB7" s="596"/>
      <c r="AC7" s="596"/>
      <c r="AD7" s="597">
        <v>372</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113269</v>
      </c>
      <c r="BH7" s="594"/>
      <c r="BI7" s="594"/>
      <c r="BJ7" s="594"/>
      <c r="BK7" s="594"/>
      <c r="BL7" s="594"/>
      <c r="BM7" s="594"/>
      <c r="BN7" s="595"/>
      <c r="BO7" s="596">
        <v>4.4000000000000004</v>
      </c>
      <c r="BP7" s="596"/>
      <c r="BQ7" s="596"/>
      <c r="BR7" s="596"/>
      <c r="BS7" s="597">
        <v>5298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1144898</v>
      </c>
      <c r="CS7" s="594"/>
      <c r="CT7" s="594"/>
      <c r="CU7" s="594"/>
      <c r="CV7" s="594"/>
      <c r="CW7" s="594"/>
      <c r="CX7" s="594"/>
      <c r="CY7" s="595"/>
      <c r="CZ7" s="596">
        <v>28.7</v>
      </c>
      <c r="DA7" s="596"/>
      <c r="DB7" s="596"/>
      <c r="DC7" s="596"/>
      <c r="DD7" s="602">
        <v>313429</v>
      </c>
      <c r="DE7" s="594"/>
      <c r="DF7" s="594"/>
      <c r="DG7" s="594"/>
      <c r="DH7" s="594"/>
      <c r="DI7" s="594"/>
      <c r="DJ7" s="594"/>
      <c r="DK7" s="594"/>
      <c r="DL7" s="594"/>
      <c r="DM7" s="594"/>
      <c r="DN7" s="594"/>
      <c r="DO7" s="594"/>
      <c r="DP7" s="595"/>
      <c r="DQ7" s="602">
        <v>1079829</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756</v>
      </c>
      <c r="S8" s="594"/>
      <c r="T8" s="594"/>
      <c r="U8" s="594"/>
      <c r="V8" s="594"/>
      <c r="W8" s="594"/>
      <c r="X8" s="594"/>
      <c r="Y8" s="595"/>
      <c r="Z8" s="596">
        <v>0</v>
      </c>
      <c r="AA8" s="596"/>
      <c r="AB8" s="596"/>
      <c r="AC8" s="596"/>
      <c r="AD8" s="597">
        <v>756</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2630</v>
      </c>
      <c r="BH8" s="594"/>
      <c r="BI8" s="594"/>
      <c r="BJ8" s="594"/>
      <c r="BK8" s="594"/>
      <c r="BL8" s="594"/>
      <c r="BM8" s="594"/>
      <c r="BN8" s="595"/>
      <c r="BO8" s="596">
        <v>0.1</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861848</v>
      </c>
      <c r="CS8" s="594"/>
      <c r="CT8" s="594"/>
      <c r="CU8" s="594"/>
      <c r="CV8" s="594"/>
      <c r="CW8" s="594"/>
      <c r="CX8" s="594"/>
      <c r="CY8" s="595"/>
      <c r="CZ8" s="596">
        <v>21.6</v>
      </c>
      <c r="DA8" s="596"/>
      <c r="DB8" s="596"/>
      <c r="DC8" s="596"/>
      <c r="DD8" s="602">
        <v>218754</v>
      </c>
      <c r="DE8" s="594"/>
      <c r="DF8" s="594"/>
      <c r="DG8" s="594"/>
      <c r="DH8" s="594"/>
      <c r="DI8" s="594"/>
      <c r="DJ8" s="594"/>
      <c r="DK8" s="594"/>
      <c r="DL8" s="594"/>
      <c r="DM8" s="594"/>
      <c r="DN8" s="594"/>
      <c r="DO8" s="594"/>
      <c r="DP8" s="595"/>
      <c r="DQ8" s="602">
        <v>643214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400</v>
      </c>
      <c r="S9" s="594"/>
      <c r="T9" s="594"/>
      <c r="U9" s="594"/>
      <c r="V9" s="594"/>
      <c r="W9" s="594"/>
      <c r="X9" s="594"/>
      <c r="Y9" s="595"/>
      <c r="Z9" s="596">
        <v>0</v>
      </c>
      <c r="AA9" s="596"/>
      <c r="AB9" s="596"/>
      <c r="AC9" s="596"/>
      <c r="AD9" s="597">
        <v>400</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58806</v>
      </c>
      <c r="BH9" s="594"/>
      <c r="BI9" s="594"/>
      <c r="BJ9" s="594"/>
      <c r="BK9" s="594"/>
      <c r="BL9" s="594"/>
      <c r="BM9" s="594"/>
      <c r="BN9" s="595"/>
      <c r="BO9" s="596">
        <v>2.2999999999999998</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359964</v>
      </c>
      <c r="CS9" s="594"/>
      <c r="CT9" s="594"/>
      <c r="CU9" s="594"/>
      <c r="CV9" s="594"/>
      <c r="CW9" s="594"/>
      <c r="CX9" s="594"/>
      <c r="CY9" s="595"/>
      <c r="CZ9" s="596">
        <v>9</v>
      </c>
      <c r="DA9" s="596"/>
      <c r="DB9" s="596"/>
      <c r="DC9" s="596"/>
      <c r="DD9" s="602">
        <v>9515</v>
      </c>
      <c r="DE9" s="594"/>
      <c r="DF9" s="594"/>
      <c r="DG9" s="594"/>
      <c r="DH9" s="594"/>
      <c r="DI9" s="594"/>
      <c r="DJ9" s="594"/>
      <c r="DK9" s="594"/>
      <c r="DL9" s="594"/>
      <c r="DM9" s="594"/>
      <c r="DN9" s="594"/>
      <c r="DO9" s="594"/>
      <c r="DP9" s="595"/>
      <c r="DQ9" s="602">
        <v>349687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31647</v>
      </c>
      <c r="S10" s="594"/>
      <c r="T10" s="594"/>
      <c r="U10" s="594"/>
      <c r="V10" s="594"/>
      <c r="W10" s="594"/>
      <c r="X10" s="594"/>
      <c r="Y10" s="595"/>
      <c r="Z10" s="596">
        <v>0.8</v>
      </c>
      <c r="AA10" s="596"/>
      <c r="AB10" s="596"/>
      <c r="AC10" s="596"/>
      <c r="AD10" s="597">
        <v>31647</v>
      </c>
      <c r="AE10" s="597"/>
      <c r="AF10" s="597"/>
      <c r="AG10" s="597"/>
      <c r="AH10" s="597"/>
      <c r="AI10" s="597"/>
      <c r="AJ10" s="597"/>
      <c r="AK10" s="597"/>
      <c r="AL10" s="598">
        <v>1.2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19381</v>
      </c>
      <c r="BH10" s="594"/>
      <c r="BI10" s="594"/>
      <c r="BJ10" s="594"/>
      <c r="BK10" s="594"/>
      <c r="BL10" s="594"/>
      <c r="BM10" s="594"/>
      <c r="BN10" s="595"/>
      <c r="BO10" s="596">
        <v>0.8</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71</v>
      </c>
      <c r="CS10" s="594"/>
      <c r="CT10" s="594"/>
      <c r="CU10" s="594"/>
      <c r="CV10" s="594"/>
      <c r="CW10" s="594"/>
      <c r="CX10" s="594"/>
      <c r="CY10" s="595"/>
      <c r="CZ10" s="596">
        <v>0</v>
      </c>
      <c r="DA10" s="596"/>
      <c r="DB10" s="596"/>
      <c r="DC10" s="596"/>
      <c r="DD10" s="602" t="s">
        <v>113</v>
      </c>
      <c r="DE10" s="594"/>
      <c r="DF10" s="594"/>
      <c r="DG10" s="594"/>
      <c r="DH10" s="594"/>
      <c r="DI10" s="594"/>
      <c r="DJ10" s="594"/>
      <c r="DK10" s="594"/>
      <c r="DL10" s="594"/>
      <c r="DM10" s="594"/>
      <c r="DN10" s="594"/>
      <c r="DO10" s="594"/>
      <c r="DP10" s="595"/>
      <c r="DQ10" s="602">
        <v>71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32452</v>
      </c>
      <c r="BH11" s="594"/>
      <c r="BI11" s="594"/>
      <c r="BJ11" s="594"/>
      <c r="BK11" s="594"/>
      <c r="BL11" s="594"/>
      <c r="BM11" s="594"/>
      <c r="BN11" s="595"/>
      <c r="BO11" s="596">
        <v>1.3</v>
      </c>
      <c r="BP11" s="596"/>
      <c r="BQ11" s="596"/>
      <c r="BR11" s="596"/>
      <c r="BS11" s="602">
        <v>5298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182194</v>
      </c>
      <c r="CS11" s="594"/>
      <c r="CT11" s="594"/>
      <c r="CU11" s="594"/>
      <c r="CV11" s="594"/>
      <c r="CW11" s="594"/>
      <c r="CX11" s="594"/>
      <c r="CY11" s="595"/>
      <c r="CZ11" s="596">
        <v>4.5999999999999996</v>
      </c>
      <c r="DA11" s="596"/>
      <c r="DB11" s="596"/>
      <c r="DC11" s="596"/>
      <c r="DD11" s="602">
        <v>54054</v>
      </c>
      <c r="DE11" s="594"/>
      <c r="DF11" s="594"/>
      <c r="DG11" s="594"/>
      <c r="DH11" s="594"/>
      <c r="DI11" s="594"/>
      <c r="DJ11" s="594"/>
      <c r="DK11" s="594"/>
      <c r="DL11" s="594"/>
      <c r="DM11" s="594"/>
      <c r="DN11" s="594"/>
      <c r="DO11" s="594"/>
      <c r="DP11" s="595"/>
      <c r="DQ11" s="602">
        <v>121465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2441174</v>
      </c>
      <c r="BH12" s="594"/>
      <c r="BI12" s="594"/>
      <c r="BJ12" s="594"/>
      <c r="BK12" s="594"/>
      <c r="BL12" s="594"/>
      <c r="BM12" s="594"/>
      <c r="BN12" s="595"/>
      <c r="BO12" s="596">
        <v>94.7</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218624</v>
      </c>
      <c r="CS12" s="594"/>
      <c r="CT12" s="594"/>
      <c r="CU12" s="594"/>
      <c r="CV12" s="594"/>
      <c r="CW12" s="594"/>
      <c r="CX12" s="594"/>
      <c r="CY12" s="595"/>
      <c r="CZ12" s="596">
        <v>5.5</v>
      </c>
      <c r="DA12" s="596"/>
      <c r="DB12" s="596"/>
      <c r="DC12" s="596"/>
      <c r="DD12" s="602">
        <v>2041</v>
      </c>
      <c r="DE12" s="594"/>
      <c r="DF12" s="594"/>
      <c r="DG12" s="594"/>
      <c r="DH12" s="594"/>
      <c r="DI12" s="594"/>
      <c r="DJ12" s="594"/>
      <c r="DK12" s="594"/>
      <c r="DL12" s="594"/>
      <c r="DM12" s="594"/>
      <c r="DN12" s="594"/>
      <c r="DO12" s="594"/>
      <c r="DP12" s="595"/>
      <c r="DQ12" s="602">
        <v>215395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1457</v>
      </c>
      <c r="S13" s="594"/>
      <c r="T13" s="594"/>
      <c r="U13" s="594"/>
      <c r="V13" s="594"/>
      <c r="W13" s="594"/>
      <c r="X13" s="594"/>
      <c r="Y13" s="595"/>
      <c r="Z13" s="596">
        <v>0</v>
      </c>
      <c r="AA13" s="596"/>
      <c r="AB13" s="596"/>
      <c r="AC13" s="596"/>
      <c r="AD13" s="597">
        <v>1457</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2440356</v>
      </c>
      <c r="BH13" s="594"/>
      <c r="BI13" s="594"/>
      <c r="BJ13" s="594"/>
      <c r="BK13" s="594"/>
      <c r="BL13" s="594"/>
      <c r="BM13" s="594"/>
      <c r="BN13" s="595"/>
      <c r="BO13" s="596">
        <v>94.6</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578508</v>
      </c>
      <c r="CS13" s="594"/>
      <c r="CT13" s="594"/>
      <c r="CU13" s="594"/>
      <c r="CV13" s="594"/>
      <c r="CW13" s="594"/>
      <c r="CX13" s="594"/>
      <c r="CY13" s="595"/>
      <c r="CZ13" s="596">
        <v>14.5</v>
      </c>
      <c r="DA13" s="596"/>
      <c r="DB13" s="596"/>
      <c r="DC13" s="596"/>
      <c r="DD13" s="602">
        <v>187598</v>
      </c>
      <c r="DE13" s="594"/>
      <c r="DF13" s="594"/>
      <c r="DG13" s="594"/>
      <c r="DH13" s="594"/>
      <c r="DI13" s="594"/>
      <c r="DJ13" s="594"/>
      <c r="DK13" s="594"/>
      <c r="DL13" s="594"/>
      <c r="DM13" s="594"/>
      <c r="DN13" s="594"/>
      <c r="DO13" s="594"/>
      <c r="DP13" s="595"/>
      <c r="DQ13" s="602">
        <v>488069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2344</v>
      </c>
      <c r="BH14" s="594"/>
      <c r="BI14" s="594"/>
      <c r="BJ14" s="594"/>
      <c r="BK14" s="594"/>
      <c r="BL14" s="594"/>
      <c r="BM14" s="594"/>
      <c r="BN14" s="595"/>
      <c r="BO14" s="596">
        <v>0.1</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183963</v>
      </c>
      <c r="CS14" s="594"/>
      <c r="CT14" s="594"/>
      <c r="CU14" s="594"/>
      <c r="CV14" s="594"/>
      <c r="CW14" s="594"/>
      <c r="CX14" s="594"/>
      <c r="CY14" s="595"/>
      <c r="CZ14" s="596">
        <v>4.5999999999999996</v>
      </c>
      <c r="DA14" s="596"/>
      <c r="DB14" s="596"/>
      <c r="DC14" s="596"/>
      <c r="DD14" s="602" t="s">
        <v>113</v>
      </c>
      <c r="DE14" s="594"/>
      <c r="DF14" s="594"/>
      <c r="DG14" s="594"/>
      <c r="DH14" s="594"/>
      <c r="DI14" s="594"/>
      <c r="DJ14" s="594"/>
      <c r="DK14" s="594"/>
      <c r="DL14" s="594"/>
      <c r="DM14" s="594"/>
      <c r="DN14" s="594"/>
      <c r="DO14" s="594"/>
      <c r="DP14" s="595"/>
      <c r="DQ14" s="602">
        <v>120935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264</v>
      </c>
      <c r="S15" s="594"/>
      <c r="T15" s="594"/>
      <c r="U15" s="594"/>
      <c r="V15" s="594"/>
      <c r="W15" s="594"/>
      <c r="X15" s="594"/>
      <c r="Y15" s="595"/>
      <c r="Z15" s="596">
        <v>0</v>
      </c>
      <c r="AA15" s="596"/>
      <c r="AB15" s="596"/>
      <c r="AC15" s="596"/>
      <c r="AD15" s="597">
        <v>264</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21297</v>
      </c>
      <c r="BH15" s="594"/>
      <c r="BI15" s="594"/>
      <c r="BJ15" s="594"/>
      <c r="BK15" s="594"/>
      <c r="BL15" s="594"/>
      <c r="BM15" s="594"/>
      <c r="BN15" s="595"/>
      <c r="BO15" s="596">
        <v>0.8</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328775</v>
      </c>
      <c r="CS15" s="594"/>
      <c r="CT15" s="594"/>
      <c r="CU15" s="594"/>
      <c r="CV15" s="594"/>
      <c r="CW15" s="594"/>
      <c r="CX15" s="594"/>
      <c r="CY15" s="595"/>
      <c r="CZ15" s="596">
        <v>8.1999999999999993</v>
      </c>
      <c r="DA15" s="596"/>
      <c r="DB15" s="596"/>
      <c r="DC15" s="596"/>
      <c r="DD15" s="602">
        <v>10551</v>
      </c>
      <c r="DE15" s="594"/>
      <c r="DF15" s="594"/>
      <c r="DG15" s="594"/>
      <c r="DH15" s="594"/>
      <c r="DI15" s="594"/>
      <c r="DJ15" s="594"/>
      <c r="DK15" s="594"/>
      <c r="DL15" s="594"/>
      <c r="DM15" s="594"/>
      <c r="DN15" s="594"/>
      <c r="DO15" s="594"/>
      <c r="DP15" s="595"/>
      <c r="DQ15" s="602">
        <v>313879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30786</v>
      </c>
      <c r="S16" s="594"/>
      <c r="T16" s="594"/>
      <c r="U16" s="594"/>
      <c r="V16" s="594"/>
      <c r="W16" s="594"/>
      <c r="X16" s="594"/>
      <c r="Y16" s="595"/>
      <c r="Z16" s="596">
        <v>0.8</v>
      </c>
      <c r="AA16" s="596"/>
      <c r="AB16" s="596"/>
      <c r="AC16" s="596"/>
      <c r="AD16" s="597" t="s">
        <v>113</v>
      </c>
      <c r="AE16" s="597"/>
      <c r="AF16" s="597"/>
      <c r="AG16" s="597"/>
      <c r="AH16" s="597"/>
      <c r="AI16" s="597"/>
      <c r="AJ16" s="597"/>
      <c r="AK16" s="597"/>
      <c r="AL16" s="598" t="s">
        <v>113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113</v>
      </c>
      <c r="CS16" s="594"/>
      <c r="CT16" s="594"/>
      <c r="CU16" s="594"/>
      <c r="CV16" s="594"/>
      <c r="CW16" s="594"/>
      <c r="CX16" s="594"/>
      <c r="CY16" s="595"/>
      <c r="CZ16" s="596" t="s">
        <v>113</v>
      </c>
      <c r="DA16" s="596"/>
      <c r="DB16" s="596"/>
      <c r="DC16" s="596"/>
      <c r="DD16" s="602" t="s">
        <v>113</v>
      </c>
      <c r="DE16" s="594"/>
      <c r="DF16" s="594"/>
      <c r="DG16" s="594"/>
      <c r="DH16" s="594"/>
      <c r="DI16" s="594"/>
      <c r="DJ16" s="594"/>
      <c r="DK16" s="594"/>
      <c r="DL16" s="594"/>
      <c r="DM16" s="594"/>
      <c r="DN16" s="594"/>
      <c r="DO16" s="594"/>
      <c r="DP16" s="595"/>
      <c r="DQ16" s="602" t="s">
        <v>113</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113</v>
      </c>
      <c r="S17" s="594"/>
      <c r="T17" s="594"/>
      <c r="U17" s="594"/>
      <c r="V17" s="594"/>
      <c r="W17" s="594"/>
      <c r="X17" s="594"/>
      <c r="Y17" s="595"/>
      <c r="Z17" s="596" t="s">
        <v>113</v>
      </c>
      <c r="AA17" s="596"/>
      <c r="AB17" s="596"/>
      <c r="AC17" s="596"/>
      <c r="AD17" s="597" t="s">
        <v>113</v>
      </c>
      <c r="AE17" s="597"/>
      <c r="AF17" s="597"/>
      <c r="AG17" s="597"/>
      <c r="AH17" s="597"/>
      <c r="AI17" s="597"/>
      <c r="AJ17" s="597"/>
      <c r="AK17" s="597"/>
      <c r="AL17" s="598" t="s">
        <v>113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70561</v>
      </c>
      <c r="CS17" s="594"/>
      <c r="CT17" s="594"/>
      <c r="CU17" s="594"/>
      <c r="CV17" s="594"/>
      <c r="CW17" s="594"/>
      <c r="CX17" s="594"/>
      <c r="CY17" s="595"/>
      <c r="CZ17" s="596">
        <v>1.8</v>
      </c>
      <c r="DA17" s="596"/>
      <c r="DB17" s="596"/>
      <c r="DC17" s="596"/>
      <c r="DD17" s="602" t="s">
        <v>113</v>
      </c>
      <c r="DE17" s="594"/>
      <c r="DF17" s="594"/>
      <c r="DG17" s="594"/>
      <c r="DH17" s="594"/>
      <c r="DI17" s="594"/>
      <c r="DJ17" s="594"/>
      <c r="DK17" s="594"/>
      <c r="DL17" s="594"/>
      <c r="DM17" s="594"/>
      <c r="DN17" s="594"/>
      <c r="DO17" s="594"/>
      <c r="DP17" s="595"/>
      <c r="DQ17" s="602">
        <v>20833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30784</v>
      </c>
      <c r="S18" s="594"/>
      <c r="T18" s="594"/>
      <c r="U18" s="594"/>
      <c r="V18" s="594"/>
      <c r="W18" s="594"/>
      <c r="X18" s="594"/>
      <c r="Y18" s="595"/>
      <c r="Z18" s="596">
        <v>0.8</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940</v>
      </c>
      <c r="BH19" s="594"/>
      <c r="BI19" s="594"/>
      <c r="BJ19" s="594"/>
      <c r="BK19" s="594"/>
      <c r="BL19" s="594"/>
      <c r="BM19" s="594"/>
      <c r="BN19" s="595"/>
      <c r="BO19" s="596">
        <v>0</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2655922</v>
      </c>
      <c r="S20" s="594"/>
      <c r="T20" s="594"/>
      <c r="U20" s="594"/>
      <c r="V20" s="594"/>
      <c r="W20" s="594"/>
      <c r="X20" s="594"/>
      <c r="Y20" s="595"/>
      <c r="Z20" s="596">
        <v>65.400000000000006</v>
      </c>
      <c r="AA20" s="596"/>
      <c r="AB20" s="596"/>
      <c r="AC20" s="596"/>
      <c r="AD20" s="597">
        <v>2625136</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940</v>
      </c>
      <c r="BH20" s="594"/>
      <c r="BI20" s="594"/>
      <c r="BJ20" s="594"/>
      <c r="BK20" s="594"/>
      <c r="BL20" s="594"/>
      <c r="BM20" s="594"/>
      <c r="BN20" s="595"/>
      <c r="BO20" s="596">
        <v>0</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3995565</v>
      </c>
      <c r="CS20" s="594"/>
      <c r="CT20" s="594"/>
      <c r="CU20" s="594"/>
      <c r="CV20" s="594"/>
      <c r="CW20" s="594"/>
      <c r="CX20" s="594"/>
      <c r="CY20" s="595"/>
      <c r="CZ20" s="596">
        <v>100</v>
      </c>
      <c r="DA20" s="596"/>
      <c r="DB20" s="596"/>
      <c r="DC20" s="596"/>
      <c r="DD20" s="602">
        <v>795942</v>
      </c>
      <c r="DE20" s="594"/>
      <c r="DF20" s="594"/>
      <c r="DG20" s="594"/>
      <c r="DH20" s="594"/>
      <c r="DI20" s="594"/>
      <c r="DJ20" s="594"/>
      <c r="DK20" s="594"/>
      <c r="DL20" s="594"/>
      <c r="DM20" s="594"/>
      <c r="DN20" s="594"/>
      <c r="DO20" s="594"/>
      <c r="DP20" s="595"/>
      <c r="DQ20" s="602">
        <v>3419536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113</v>
      </c>
      <c r="S21" s="594"/>
      <c r="T21" s="594"/>
      <c r="U21" s="594"/>
      <c r="V21" s="594"/>
      <c r="W21" s="594"/>
      <c r="X21" s="594"/>
      <c r="Y21" s="595"/>
      <c r="Z21" s="596" t="s">
        <v>113</v>
      </c>
      <c r="AA21" s="596"/>
      <c r="AB21" s="596"/>
      <c r="AC21" s="596"/>
      <c r="AD21" s="597" t="s">
        <v>113</v>
      </c>
      <c r="AE21" s="597"/>
      <c r="AF21" s="597"/>
      <c r="AG21" s="597"/>
      <c r="AH21" s="597"/>
      <c r="AI21" s="597"/>
      <c r="AJ21" s="597"/>
      <c r="AK21" s="597"/>
      <c r="AL21" s="598" t="s">
        <v>113</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940</v>
      </c>
      <c r="BH21" s="594"/>
      <c r="BI21" s="594"/>
      <c r="BJ21" s="594"/>
      <c r="BK21" s="594"/>
      <c r="BL21" s="594"/>
      <c r="BM21" s="594"/>
      <c r="BN21" s="595"/>
      <c r="BO21" s="596">
        <v>0</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10952</v>
      </c>
      <c r="S22" s="594"/>
      <c r="T22" s="594"/>
      <c r="U22" s="594"/>
      <c r="V22" s="594"/>
      <c r="W22" s="594"/>
      <c r="X22" s="594"/>
      <c r="Y22" s="595"/>
      <c r="Z22" s="596">
        <v>0.3</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79833</v>
      </c>
      <c r="S23" s="594"/>
      <c r="T23" s="594"/>
      <c r="U23" s="594"/>
      <c r="V23" s="594"/>
      <c r="W23" s="594"/>
      <c r="X23" s="594"/>
      <c r="Y23" s="595"/>
      <c r="Z23" s="596">
        <v>2</v>
      </c>
      <c r="AA23" s="596"/>
      <c r="AB23" s="596"/>
      <c r="AC23" s="596"/>
      <c r="AD23" s="597">
        <v>40</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2645</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771854</v>
      </c>
      <c r="CS24" s="583"/>
      <c r="CT24" s="583"/>
      <c r="CU24" s="583"/>
      <c r="CV24" s="583"/>
      <c r="CW24" s="583"/>
      <c r="CX24" s="583"/>
      <c r="CY24" s="584"/>
      <c r="CZ24" s="622">
        <v>19.3</v>
      </c>
      <c r="DA24" s="623"/>
      <c r="DB24" s="623"/>
      <c r="DC24" s="624"/>
      <c r="DD24" s="621">
        <v>622135</v>
      </c>
      <c r="DE24" s="583"/>
      <c r="DF24" s="583"/>
      <c r="DG24" s="583"/>
      <c r="DH24" s="583"/>
      <c r="DI24" s="583"/>
      <c r="DJ24" s="583"/>
      <c r="DK24" s="584"/>
      <c r="DL24" s="621">
        <v>622135</v>
      </c>
      <c r="DM24" s="583"/>
      <c r="DN24" s="583"/>
      <c r="DO24" s="583"/>
      <c r="DP24" s="583"/>
      <c r="DQ24" s="583"/>
      <c r="DR24" s="583"/>
      <c r="DS24" s="583"/>
      <c r="DT24" s="583"/>
      <c r="DU24" s="583"/>
      <c r="DV24" s="584"/>
      <c r="DW24" s="587">
        <v>23.6</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831156</v>
      </c>
      <c r="S25" s="594"/>
      <c r="T25" s="594"/>
      <c r="U25" s="594"/>
      <c r="V25" s="594"/>
      <c r="W25" s="594"/>
      <c r="X25" s="594"/>
      <c r="Y25" s="595"/>
      <c r="Z25" s="596">
        <v>20.5</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528205</v>
      </c>
      <c r="CS25" s="625"/>
      <c r="CT25" s="625"/>
      <c r="CU25" s="625"/>
      <c r="CV25" s="625"/>
      <c r="CW25" s="625"/>
      <c r="CX25" s="625"/>
      <c r="CY25" s="626"/>
      <c r="CZ25" s="627">
        <v>13.2</v>
      </c>
      <c r="DA25" s="628"/>
      <c r="DB25" s="628"/>
      <c r="DC25" s="629"/>
      <c r="DD25" s="602">
        <v>507007</v>
      </c>
      <c r="DE25" s="625"/>
      <c r="DF25" s="625"/>
      <c r="DG25" s="625"/>
      <c r="DH25" s="625"/>
      <c r="DI25" s="625"/>
      <c r="DJ25" s="625"/>
      <c r="DK25" s="626"/>
      <c r="DL25" s="602">
        <v>507007</v>
      </c>
      <c r="DM25" s="625"/>
      <c r="DN25" s="625"/>
      <c r="DO25" s="625"/>
      <c r="DP25" s="625"/>
      <c r="DQ25" s="625"/>
      <c r="DR25" s="625"/>
      <c r="DS25" s="625"/>
      <c r="DT25" s="625"/>
      <c r="DU25" s="625"/>
      <c r="DV25" s="626"/>
      <c r="DW25" s="598">
        <v>19.2</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330645</v>
      </c>
      <c r="CS26" s="594"/>
      <c r="CT26" s="594"/>
      <c r="CU26" s="594"/>
      <c r="CV26" s="594"/>
      <c r="CW26" s="594"/>
      <c r="CX26" s="594"/>
      <c r="CY26" s="595"/>
      <c r="CZ26" s="627">
        <v>8.3000000000000007</v>
      </c>
      <c r="DA26" s="628"/>
      <c r="DB26" s="628"/>
      <c r="DC26" s="629"/>
      <c r="DD26" s="602">
        <v>309447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171266</v>
      </c>
      <c r="S27" s="594"/>
      <c r="T27" s="594"/>
      <c r="U27" s="594"/>
      <c r="V27" s="594"/>
      <c r="W27" s="594"/>
      <c r="X27" s="594"/>
      <c r="Y27" s="595"/>
      <c r="Z27" s="596">
        <v>4.2</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2579024</v>
      </c>
      <c r="BH27" s="594"/>
      <c r="BI27" s="594"/>
      <c r="BJ27" s="594"/>
      <c r="BK27" s="594"/>
      <c r="BL27" s="594"/>
      <c r="BM27" s="594"/>
      <c r="BN27" s="595"/>
      <c r="BO27" s="596">
        <v>100</v>
      </c>
      <c r="BP27" s="596"/>
      <c r="BQ27" s="596"/>
      <c r="BR27" s="596"/>
      <c r="BS27" s="602">
        <v>5298</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173088</v>
      </c>
      <c r="CS27" s="625"/>
      <c r="CT27" s="625"/>
      <c r="CU27" s="625"/>
      <c r="CV27" s="625"/>
      <c r="CW27" s="625"/>
      <c r="CX27" s="625"/>
      <c r="CY27" s="626"/>
      <c r="CZ27" s="627">
        <v>4.3</v>
      </c>
      <c r="DA27" s="628"/>
      <c r="DB27" s="628"/>
      <c r="DC27" s="629"/>
      <c r="DD27" s="602">
        <v>94295</v>
      </c>
      <c r="DE27" s="625"/>
      <c r="DF27" s="625"/>
      <c r="DG27" s="625"/>
      <c r="DH27" s="625"/>
      <c r="DI27" s="625"/>
      <c r="DJ27" s="625"/>
      <c r="DK27" s="626"/>
      <c r="DL27" s="602">
        <v>94295</v>
      </c>
      <c r="DM27" s="625"/>
      <c r="DN27" s="625"/>
      <c r="DO27" s="625"/>
      <c r="DP27" s="625"/>
      <c r="DQ27" s="625"/>
      <c r="DR27" s="625"/>
      <c r="DS27" s="625"/>
      <c r="DT27" s="625"/>
      <c r="DU27" s="625"/>
      <c r="DV27" s="626"/>
      <c r="DW27" s="598">
        <v>3.6</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10015</v>
      </c>
      <c r="S28" s="594"/>
      <c r="T28" s="594"/>
      <c r="U28" s="594"/>
      <c r="V28" s="594"/>
      <c r="W28" s="594"/>
      <c r="X28" s="594"/>
      <c r="Y28" s="595"/>
      <c r="Z28" s="596">
        <v>0.2</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70561</v>
      </c>
      <c r="CS28" s="594"/>
      <c r="CT28" s="594"/>
      <c r="CU28" s="594"/>
      <c r="CV28" s="594"/>
      <c r="CW28" s="594"/>
      <c r="CX28" s="594"/>
      <c r="CY28" s="595"/>
      <c r="CZ28" s="627">
        <v>1.8</v>
      </c>
      <c r="DA28" s="628"/>
      <c r="DB28" s="628"/>
      <c r="DC28" s="629"/>
      <c r="DD28" s="602">
        <v>20833</v>
      </c>
      <c r="DE28" s="594"/>
      <c r="DF28" s="594"/>
      <c r="DG28" s="594"/>
      <c r="DH28" s="594"/>
      <c r="DI28" s="594"/>
      <c r="DJ28" s="594"/>
      <c r="DK28" s="595"/>
      <c r="DL28" s="602">
        <v>20833</v>
      </c>
      <c r="DM28" s="594"/>
      <c r="DN28" s="594"/>
      <c r="DO28" s="594"/>
      <c r="DP28" s="594"/>
      <c r="DQ28" s="594"/>
      <c r="DR28" s="594"/>
      <c r="DS28" s="594"/>
      <c r="DT28" s="594"/>
      <c r="DU28" s="594"/>
      <c r="DV28" s="595"/>
      <c r="DW28" s="598">
        <v>0.8</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2300</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70561</v>
      </c>
      <c r="CS29" s="625"/>
      <c r="CT29" s="625"/>
      <c r="CU29" s="625"/>
      <c r="CV29" s="625"/>
      <c r="CW29" s="625"/>
      <c r="CX29" s="625"/>
      <c r="CY29" s="626"/>
      <c r="CZ29" s="627">
        <v>1.8</v>
      </c>
      <c r="DA29" s="628"/>
      <c r="DB29" s="628"/>
      <c r="DC29" s="629"/>
      <c r="DD29" s="602">
        <v>20833</v>
      </c>
      <c r="DE29" s="625"/>
      <c r="DF29" s="625"/>
      <c r="DG29" s="625"/>
      <c r="DH29" s="625"/>
      <c r="DI29" s="625"/>
      <c r="DJ29" s="625"/>
      <c r="DK29" s="626"/>
      <c r="DL29" s="602">
        <v>20833</v>
      </c>
      <c r="DM29" s="625"/>
      <c r="DN29" s="625"/>
      <c r="DO29" s="625"/>
      <c r="DP29" s="625"/>
      <c r="DQ29" s="625"/>
      <c r="DR29" s="625"/>
      <c r="DS29" s="625"/>
      <c r="DT29" s="625"/>
      <c r="DU29" s="625"/>
      <c r="DV29" s="626"/>
      <c r="DW29" s="598">
        <v>0.8</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214842</v>
      </c>
      <c r="S30" s="594"/>
      <c r="T30" s="594"/>
      <c r="U30" s="594"/>
      <c r="V30" s="594"/>
      <c r="W30" s="594"/>
      <c r="X30" s="594"/>
      <c r="Y30" s="595"/>
      <c r="Z30" s="596">
        <v>5.3</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100</v>
      </c>
      <c r="BH30" s="652"/>
      <c r="BI30" s="652"/>
      <c r="BJ30" s="652"/>
      <c r="BK30" s="652"/>
      <c r="BL30" s="652"/>
      <c r="BM30" s="588">
        <v>99.9</v>
      </c>
      <c r="BN30" s="652"/>
      <c r="BO30" s="652"/>
      <c r="BP30" s="652"/>
      <c r="BQ30" s="653"/>
      <c r="BR30" s="651">
        <v>100</v>
      </c>
      <c r="BS30" s="652"/>
      <c r="BT30" s="652"/>
      <c r="BU30" s="652"/>
      <c r="BV30" s="652"/>
      <c r="BW30" s="652"/>
      <c r="BX30" s="588">
        <v>99.9</v>
      </c>
      <c r="BY30" s="652"/>
      <c r="BZ30" s="652"/>
      <c r="CA30" s="652"/>
      <c r="CB30" s="653"/>
      <c r="CD30" s="656"/>
      <c r="CE30" s="657"/>
      <c r="CF30" s="607" t="s">
        <v>292</v>
      </c>
      <c r="CG30" s="608"/>
      <c r="CH30" s="608"/>
      <c r="CI30" s="608"/>
      <c r="CJ30" s="608"/>
      <c r="CK30" s="608"/>
      <c r="CL30" s="608"/>
      <c r="CM30" s="608"/>
      <c r="CN30" s="608"/>
      <c r="CO30" s="608"/>
      <c r="CP30" s="608"/>
      <c r="CQ30" s="609"/>
      <c r="CR30" s="593">
        <v>60349</v>
      </c>
      <c r="CS30" s="594"/>
      <c r="CT30" s="594"/>
      <c r="CU30" s="594"/>
      <c r="CV30" s="594"/>
      <c r="CW30" s="594"/>
      <c r="CX30" s="594"/>
      <c r="CY30" s="595"/>
      <c r="CZ30" s="627">
        <v>1.5</v>
      </c>
      <c r="DA30" s="628"/>
      <c r="DB30" s="628"/>
      <c r="DC30" s="629"/>
      <c r="DD30" s="602">
        <v>10621</v>
      </c>
      <c r="DE30" s="594"/>
      <c r="DF30" s="594"/>
      <c r="DG30" s="594"/>
      <c r="DH30" s="594"/>
      <c r="DI30" s="594"/>
      <c r="DJ30" s="594"/>
      <c r="DK30" s="595"/>
      <c r="DL30" s="602">
        <v>10621</v>
      </c>
      <c r="DM30" s="594"/>
      <c r="DN30" s="594"/>
      <c r="DO30" s="594"/>
      <c r="DP30" s="594"/>
      <c r="DQ30" s="594"/>
      <c r="DR30" s="594"/>
      <c r="DS30" s="594"/>
      <c r="DT30" s="594"/>
      <c r="DU30" s="594"/>
      <c r="DV30" s="595"/>
      <c r="DW30" s="598">
        <v>0.4</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t="s">
        <v>113</v>
      </c>
      <c r="S31" s="594"/>
      <c r="T31" s="594"/>
      <c r="U31" s="594"/>
      <c r="V31" s="594"/>
      <c r="W31" s="594"/>
      <c r="X31" s="594"/>
      <c r="Y31" s="595"/>
      <c r="Z31" s="596" t="s">
        <v>113</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99.5</v>
      </c>
      <c r="BH31" s="625"/>
      <c r="BI31" s="625"/>
      <c r="BJ31" s="625"/>
      <c r="BK31" s="625"/>
      <c r="BL31" s="625"/>
      <c r="BM31" s="599">
        <v>97.7</v>
      </c>
      <c r="BN31" s="649"/>
      <c r="BO31" s="649"/>
      <c r="BP31" s="649"/>
      <c r="BQ31" s="650"/>
      <c r="BR31" s="648">
        <v>99.3</v>
      </c>
      <c r="BS31" s="625"/>
      <c r="BT31" s="625"/>
      <c r="BU31" s="625"/>
      <c r="BV31" s="625"/>
      <c r="BW31" s="625"/>
      <c r="BX31" s="599">
        <v>97.1</v>
      </c>
      <c r="BY31" s="649"/>
      <c r="BZ31" s="649"/>
      <c r="CA31" s="649"/>
      <c r="CB31" s="650"/>
      <c r="CD31" s="656"/>
      <c r="CE31" s="657"/>
      <c r="CF31" s="607" t="s">
        <v>296</v>
      </c>
      <c r="CG31" s="608"/>
      <c r="CH31" s="608"/>
      <c r="CI31" s="608"/>
      <c r="CJ31" s="608"/>
      <c r="CK31" s="608"/>
      <c r="CL31" s="608"/>
      <c r="CM31" s="608"/>
      <c r="CN31" s="608"/>
      <c r="CO31" s="608"/>
      <c r="CP31" s="608"/>
      <c r="CQ31" s="609"/>
      <c r="CR31" s="593">
        <v>10212</v>
      </c>
      <c r="CS31" s="625"/>
      <c r="CT31" s="625"/>
      <c r="CU31" s="625"/>
      <c r="CV31" s="625"/>
      <c r="CW31" s="625"/>
      <c r="CX31" s="625"/>
      <c r="CY31" s="626"/>
      <c r="CZ31" s="627">
        <v>0.3</v>
      </c>
      <c r="DA31" s="628"/>
      <c r="DB31" s="628"/>
      <c r="DC31" s="629"/>
      <c r="DD31" s="602">
        <v>10212</v>
      </c>
      <c r="DE31" s="625"/>
      <c r="DF31" s="625"/>
      <c r="DG31" s="625"/>
      <c r="DH31" s="625"/>
      <c r="DI31" s="625"/>
      <c r="DJ31" s="625"/>
      <c r="DK31" s="626"/>
      <c r="DL31" s="602">
        <v>10212</v>
      </c>
      <c r="DM31" s="625"/>
      <c r="DN31" s="625"/>
      <c r="DO31" s="625"/>
      <c r="DP31" s="625"/>
      <c r="DQ31" s="625"/>
      <c r="DR31" s="625"/>
      <c r="DS31" s="625"/>
      <c r="DT31" s="625"/>
      <c r="DU31" s="625"/>
      <c r="DV31" s="626"/>
      <c r="DW31" s="598">
        <v>0.4</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82072</v>
      </c>
      <c r="S32" s="594"/>
      <c r="T32" s="594"/>
      <c r="U32" s="594"/>
      <c r="V32" s="594"/>
      <c r="W32" s="594"/>
      <c r="X32" s="594"/>
      <c r="Y32" s="595"/>
      <c r="Z32" s="596">
        <v>2</v>
      </c>
      <c r="AA32" s="596"/>
      <c r="AB32" s="596"/>
      <c r="AC32" s="596"/>
      <c r="AD32" s="597">
        <v>15435</v>
      </c>
      <c r="AE32" s="597"/>
      <c r="AF32" s="597"/>
      <c r="AG32" s="597"/>
      <c r="AH32" s="597"/>
      <c r="AI32" s="597"/>
      <c r="AJ32" s="597"/>
      <c r="AK32" s="597"/>
      <c r="AL32" s="598">
        <v>0.6</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100</v>
      </c>
      <c r="BH32" s="661"/>
      <c r="BI32" s="661"/>
      <c r="BJ32" s="661"/>
      <c r="BK32" s="661"/>
      <c r="BL32" s="661"/>
      <c r="BM32" s="662">
        <v>100</v>
      </c>
      <c r="BN32" s="661"/>
      <c r="BO32" s="661"/>
      <c r="BP32" s="661"/>
      <c r="BQ32" s="663"/>
      <c r="BR32" s="660">
        <v>100</v>
      </c>
      <c r="BS32" s="661"/>
      <c r="BT32" s="661"/>
      <c r="BU32" s="661"/>
      <c r="BV32" s="661"/>
      <c r="BW32" s="661"/>
      <c r="BX32" s="662">
        <v>100</v>
      </c>
      <c r="BY32" s="661"/>
      <c r="BZ32" s="661"/>
      <c r="CA32" s="661"/>
      <c r="CB32" s="663"/>
      <c r="CD32" s="658"/>
      <c r="CE32" s="659"/>
      <c r="CF32" s="607" t="s">
        <v>299</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t="s">
        <v>113</v>
      </c>
      <c r="S33" s="594"/>
      <c r="T33" s="594"/>
      <c r="U33" s="594"/>
      <c r="V33" s="594"/>
      <c r="W33" s="594"/>
      <c r="X33" s="594"/>
      <c r="Y33" s="595"/>
      <c r="Z33" s="596" t="s">
        <v>113</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2427769</v>
      </c>
      <c r="CS33" s="625"/>
      <c r="CT33" s="625"/>
      <c r="CU33" s="625"/>
      <c r="CV33" s="625"/>
      <c r="CW33" s="625"/>
      <c r="CX33" s="625"/>
      <c r="CY33" s="626"/>
      <c r="CZ33" s="627">
        <v>60.8</v>
      </c>
      <c r="DA33" s="628"/>
      <c r="DB33" s="628"/>
      <c r="DC33" s="629"/>
      <c r="DD33" s="602">
        <v>2138089</v>
      </c>
      <c r="DE33" s="625"/>
      <c r="DF33" s="625"/>
      <c r="DG33" s="625"/>
      <c r="DH33" s="625"/>
      <c r="DI33" s="625"/>
      <c r="DJ33" s="625"/>
      <c r="DK33" s="626"/>
      <c r="DL33" s="602">
        <v>452548</v>
      </c>
      <c r="DM33" s="625"/>
      <c r="DN33" s="625"/>
      <c r="DO33" s="625"/>
      <c r="DP33" s="625"/>
      <c r="DQ33" s="625"/>
      <c r="DR33" s="625"/>
      <c r="DS33" s="625"/>
      <c r="DT33" s="625"/>
      <c r="DU33" s="625"/>
      <c r="DV33" s="626"/>
      <c r="DW33" s="598">
        <v>17.100000000000001</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911588</v>
      </c>
      <c r="CS34" s="594"/>
      <c r="CT34" s="594"/>
      <c r="CU34" s="594"/>
      <c r="CV34" s="594"/>
      <c r="CW34" s="594"/>
      <c r="CX34" s="594"/>
      <c r="CY34" s="595"/>
      <c r="CZ34" s="627">
        <v>22.8</v>
      </c>
      <c r="DA34" s="628"/>
      <c r="DB34" s="628"/>
      <c r="DC34" s="629"/>
      <c r="DD34" s="602">
        <v>780878</v>
      </c>
      <c r="DE34" s="594"/>
      <c r="DF34" s="594"/>
      <c r="DG34" s="594"/>
      <c r="DH34" s="594"/>
      <c r="DI34" s="594"/>
      <c r="DJ34" s="594"/>
      <c r="DK34" s="595"/>
      <c r="DL34" s="602">
        <v>251382</v>
      </c>
      <c r="DM34" s="594"/>
      <c r="DN34" s="594"/>
      <c r="DO34" s="594"/>
      <c r="DP34" s="594"/>
      <c r="DQ34" s="594"/>
      <c r="DR34" s="594"/>
      <c r="DS34" s="594"/>
      <c r="DT34" s="594"/>
      <c r="DU34" s="594"/>
      <c r="DV34" s="595"/>
      <c r="DW34" s="598">
        <v>9.5</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t="s">
        <v>113</v>
      </c>
      <c r="S35" s="594"/>
      <c r="T35" s="594"/>
      <c r="U35" s="594"/>
      <c r="V35" s="594"/>
      <c r="W35" s="594"/>
      <c r="X35" s="594"/>
      <c r="Y35" s="595"/>
      <c r="Z35" s="596" t="s">
        <v>113</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398560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239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3918</v>
      </c>
      <c r="CS35" s="625"/>
      <c r="CT35" s="625"/>
      <c r="CU35" s="625"/>
      <c r="CV35" s="625"/>
      <c r="CW35" s="625"/>
      <c r="CX35" s="625"/>
      <c r="CY35" s="626"/>
      <c r="CZ35" s="627">
        <v>0.1</v>
      </c>
      <c r="DA35" s="628"/>
      <c r="DB35" s="628"/>
      <c r="DC35" s="629"/>
      <c r="DD35" s="602">
        <v>327</v>
      </c>
      <c r="DE35" s="625"/>
      <c r="DF35" s="625"/>
      <c r="DG35" s="625"/>
      <c r="DH35" s="625"/>
      <c r="DI35" s="625"/>
      <c r="DJ35" s="625"/>
      <c r="DK35" s="626"/>
      <c r="DL35" s="602">
        <v>327</v>
      </c>
      <c r="DM35" s="625"/>
      <c r="DN35" s="625"/>
      <c r="DO35" s="625"/>
      <c r="DP35" s="625"/>
      <c r="DQ35" s="625"/>
      <c r="DR35" s="625"/>
      <c r="DS35" s="625"/>
      <c r="DT35" s="625"/>
      <c r="DU35" s="625"/>
      <c r="DV35" s="626"/>
      <c r="DW35" s="598">
        <v>0</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4061003</v>
      </c>
      <c r="S36" s="666"/>
      <c r="T36" s="666"/>
      <c r="U36" s="666"/>
      <c r="V36" s="666"/>
      <c r="W36" s="666"/>
      <c r="X36" s="666"/>
      <c r="Y36" s="667"/>
      <c r="Z36" s="668">
        <v>100</v>
      </c>
      <c r="AA36" s="668"/>
      <c r="AB36" s="668"/>
      <c r="AC36" s="668"/>
      <c r="AD36" s="669">
        <v>2640611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249714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-51799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822234</v>
      </c>
      <c r="CS36" s="594"/>
      <c r="CT36" s="594"/>
      <c r="CU36" s="594"/>
      <c r="CV36" s="594"/>
      <c r="CW36" s="594"/>
      <c r="CX36" s="594"/>
      <c r="CY36" s="595"/>
      <c r="CZ36" s="627">
        <v>20.6</v>
      </c>
      <c r="DA36" s="628"/>
      <c r="DB36" s="628"/>
      <c r="DC36" s="629"/>
      <c r="DD36" s="602">
        <v>685420</v>
      </c>
      <c r="DE36" s="594"/>
      <c r="DF36" s="594"/>
      <c r="DG36" s="594"/>
      <c r="DH36" s="594"/>
      <c r="DI36" s="594"/>
      <c r="DJ36" s="594"/>
      <c r="DK36" s="595"/>
      <c r="DL36" s="602">
        <v>200839</v>
      </c>
      <c r="DM36" s="594"/>
      <c r="DN36" s="594"/>
      <c r="DO36" s="594"/>
      <c r="DP36" s="594"/>
      <c r="DQ36" s="594"/>
      <c r="DR36" s="594"/>
      <c r="DS36" s="594"/>
      <c r="DT36" s="594"/>
      <c r="DU36" s="594"/>
      <c r="DV36" s="595"/>
      <c r="DW36" s="598">
        <v>7.6</v>
      </c>
      <c r="DX36" s="619"/>
      <c r="DY36" s="619"/>
      <c r="DZ36" s="619"/>
      <c r="EA36" s="619"/>
      <c r="EB36" s="619"/>
      <c r="EC36" s="620"/>
    </row>
    <row r="37" spans="2:133" ht="11.25" customHeight="1">
      <c r="AQ37" s="672" t="s">
        <v>314</v>
      </c>
      <c r="AR37" s="673"/>
      <c r="AS37" s="673"/>
      <c r="AT37" s="673"/>
      <c r="AU37" s="673"/>
      <c r="AV37" s="673"/>
      <c r="AW37" s="673"/>
      <c r="AX37" s="673"/>
      <c r="AY37" s="674"/>
      <c r="AZ37" s="593">
        <v>40326</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277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380381</v>
      </c>
      <c r="CS37" s="625"/>
      <c r="CT37" s="625"/>
      <c r="CU37" s="625"/>
      <c r="CV37" s="625"/>
      <c r="CW37" s="625"/>
      <c r="CX37" s="625"/>
      <c r="CY37" s="626"/>
      <c r="CZ37" s="627">
        <v>9.5</v>
      </c>
      <c r="DA37" s="628"/>
      <c r="DB37" s="628"/>
      <c r="DC37" s="629"/>
      <c r="DD37" s="602">
        <v>313587</v>
      </c>
      <c r="DE37" s="625"/>
      <c r="DF37" s="625"/>
      <c r="DG37" s="625"/>
      <c r="DH37" s="625"/>
      <c r="DI37" s="625"/>
      <c r="DJ37" s="625"/>
      <c r="DK37" s="626"/>
      <c r="DL37" s="602">
        <v>166358</v>
      </c>
      <c r="DM37" s="625"/>
      <c r="DN37" s="625"/>
      <c r="DO37" s="625"/>
      <c r="DP37" s="625"/>
      <c r="DQ37" s="625"/>
      <c r="DR37" s="625"/>
      <c r="DS37" s="625"/>
      <c r="DT37" s="625"/>
      <c r="DU37" s="625"/>
      <c r="DV37" s="626"/>
      <c r="DW37" s="598">
        <v>6.3</v>
      </c>
      <c r="DX37" s="619"/>
      <c r="DY37" s="619"/>
      <c r="DZ37" s="619"/>
      <c r="EA37" s="619"/>
      <c r="EB37" s="619"/>
      <c r="EC37" s="620"/>
    </row>
    <row r="38" spans="2:133" ht="11.25" customHeight="1">
      <c r="AQ38" s="672" t="s">
        <v>317</v>
      </c>
      <c r="AR38" s="673"/>
      <c r="AS38" s="673"/>
      <c r="AT38" s="673"/>
      <c r="AU38" s="673"/>
      <c r="AV38" s="673"/>
      <c r="AW38" s="673"/>
      <c r="AX38" s="673"/>
      <c r="AY38" s="674"/>
      <c r="AZ38" s="593">
        <v>38822</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454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398560</v>
      </c>
      <c r="CS38" s="594"/>
      <c r="CT38" s="594"/>
      <c r="CU38" s="594"/>
      <c r="CV38" s="594"/>
      <c r="CW38" s="594"/>
      <c r="CX38" s="594"/>
      <c r="CY38" s="595"/>
      <c r="CZ38" s="627">
        <v>10</v>
      </c>
      <c r="DA38" s="628"/>
      <c r="DB38" s="628"/>
      <c r="DC38" s="629"/>
      <c r="DD38" s="602">
        <v>386166</v>
      </c>
      <c r="DE38" s="594"/>
      <c r="DF38" s="594"/>
      <c r="DG38" s="594"/>
      <c r="DH38" s="594"/>
      <c r="DI38" s="594"/>
      <c r="DJ38" s="594"/>
      <c r="DK38" s="595"/>
      <c r="DL38" s="602" t="s">
        <v>113</v>
      </c>
      <c r="DM38" s="594"/>
      <c r="DN38" s="594"/>
      <c r="DO38" s="594"/>
      <c r="DP38" s="594"/>
      <c r="DQ38" s="594"/>
      <c r="DR38" s="594"/>
      <c r="DS38" s="594"/>
      <c r="DT38" s="594"/>
      <c r="DU38" s="594"/>
      <c r="DV38" s="595"/>
      <c r="DW38" s="598" t="s">
        <v>113</v>
      </c>
      <c r="DX38" s="619"/>
      <c r="DY38" s="619"/>
      <c r="DZ38" s="619"/>
      <c r="EA38" s="619"/>
      <c r="EB38" s="619"/>
      <c r="EC38" s="620"/>
    </row>
    <row r="39" spans="2:133" ht="11.25" customHeight="1">
      <c r="AQ39" s="672" t="s">
        <v>320</v>
      </c>
      <c r="AR39" s="673"/>
      <c r="AS39" s="673"/>
      <c r="AT39" s="673"/>
      <c r="AU39" s="673"/>
      <c r="AV39" s="673"/>
      <c r="AW39" s="673"/>
      <c r="AX39" s="673"/>
      <c r="AY39" s="674"/>
      <c r="AZ39" s="593" t="s">
        <v>113</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258569</v>
      </c>
      <c r="CS39" s="625"/>
      <c r="CT39" s="625"/>
      <c r="CU39" s="625"/>
      <c r="CV39" s="625"/>
      <c r="CW39" s="625"/>
      <c r="CX39" s="625"/>
      <c r="CY39" s="626"/>
      <c r="CZ39" s="627">
        <v>6.5</v>
      </c>
      <c r="DA39" s="628"/>
      <c r="DB39" s="628"/>
      <c r="DC39" s="629"/>
      <c r="DD39" s="602">
        <v>252398</v>
      </c>
      <c r="DE39" s="625"/>
      <c r="DF39" s="625"/>
      <c r="DG39" s="625"/>
      <c r="DH39" s="625"/>
      <c r="DI39" s="625"/>
      <c r="DJ39" s="625"/>
      <c r="DK39" s="626"/>
      <c r="DL39" s="602" t="s">
        <v>113</v>
      </c>
      <c r="DM39" s="625"/>
      <c r="DN39" s="625"/>
      <c r="DO39" s="625"/>
      <c r="DP39" s="625"/>
      <c r="DQ39" s="625"/>
      <c r="DR39" s="625"/>
      <c r="DS39" s="625"/>
      <c r="DT39" s="625"/>
      <c r="DU39" s="625"/>
      <c r="DV39" s="626"/>
      <c r="DW39" s="598" t="s">
        <v>113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58486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t="s">
        <v>113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32900</v>
      </c>
      <c r="CS40" s="594"/>
      <c r="CT40" s="594"/>
      <c r="CU40" s="594"/>
      <c r="CV40" s="594"/>
      <c r="CW40" s="594"/>
      <c r="CX40" s="594"/>
      <c r="CY40" s="595"/>
      <c r="CZ40" s="627">
        <v>0.8</v>
      </c>
      <c r="DA40" s="628"/>
      <c r="DB40" s="628"/>
      <c r="DC40" s="629"/>
      <c r="DD40" s="602">
        <v>32900</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11212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t="s">
        <v>216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795942</v>
      </c>
      <c r="CS42" s="594"/>
      <c r="CT42" s="594"/>
      <c r="CU42" s="594"/>
      <c r="CV42" s="594"/>
      <c r="CW42" s="594"/>
      <c r="CX42" s="594"/>
      <c r="CY42" s="595"/>
      <c r="CZ42" s="627">
        <v>19.899999999999999</v>
      </c>
      <c r="DA42" s="676"/>
      <c r="DB42" s="676"/>
      <c r="DC42" s="677"/>
      <c r="DD42" s="602">
        <v>659312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10430</v>
      </c>
      <c r="CS43" s="625"/>
      <c r="CT43" s="625"/>
      <c r="CU43" s="625"/>
      <c r="CV43" s="625"/>
      <c r="CW43" s="625"/>
      <c r="CX43" s="625"/>
      <c r="CY43" s="626"/>
      <c r="CZ43" s="627">
        <v>0.3</v>
      </c>
      <c r="DA43" s="628"/>
      <c r="DB43" s="628"/>
      <c r="DC43" s="629"/>
      <c r="DD43" s="602">
        <v>10430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288</v>
      </c>
      <c r="CE44" s="700"/>
      <c r="CF44" s="590" t="s">
        <v>335</v>
      </c>
      <c r="CG44" s="591"/>
      <c r="CH44" s="591"/>
      <c r="CI44" s="591"/>
      <c r="CJ44" s="591"/>
      <c r="CK44" s="591"/>
      <c r="CL44" s="591"/>
      <c r="CM44" s="591"/>
      <c r="CN44" s="591"/>
      <c r="CO44" s="591"/>
      <c r="CP44" s="591"/>
      <c r="CQ44" s="592"/>
      <c r="CR44" s="593">
        <v>795942</v>
      </c>
      <c r="CS44" s="594"/>
      <c r="CT44" s="594"/>
      <c r="CU44" s="594"/>
      <c r="CV44" s="594"/>
      <c r="CW44" s="594"/>
      <c r="CX44" s="594"/>
      <c r="CY44" s="595"/>
      <c r="CZ44" s="627">
        <v>19.899999999999999</v>
      </c>
      <c r="DA44" s="676"/>
      <c r="DB44" s="676"/>
      <c r="DC44" s="677"/>
      <c r="DD44" s="602">
        <v>659312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6618</v>
      </c>
      <c r="CS45" s="625"/>
      <c r="CT45" s="625"/>
      <c r="CU45" s="625"/>
      <c r="CV45" s="625"/>
      <c r="CW45" s="625"/>
      <c r="CX45" s="625"/>
      <c r="CY45" s="626"/>
      <c r="CZ45" s="627">
        <v>0.2</v>
      </c>
      <c r="DA45" s="628"/>
      <c r="DB45" s="628"/>
      <c r="DC45" s="629"/>
      <c r="DD45" s="602" t="s">
        <v>113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789324</v>
      </c>
      <c r="CS46" s="594"/>
      <c r="CT46" s="594"/>
      <c r="CU46" s="594"/>
      <c r="CV46" s="594"/>
      <c r="CW46" s="594"/>
      <c r="CX46" s="594"/>
      <c r="CY46" s="595"/>
      <c r="CZ46" s="627">
        <v>19.8</v>
      </c>
      <c r="DA46" s="676"/>
      <c r="DB46" s="676"/>
      <c r="DC46" s="677"/>
      <c r="DD46" s="602">
        <v>659312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113</v>
      </c>
      <c r="CS47" s="625"/>
      <c r="CT47" s="625"/>
      <c r="CU47" s="625"/>
      <c r="CV47" s="625"/>
      <c r="CW47" s="625"/>
      <c r="CX47" s="625"/>
      <c r="CY47" s="626"/>
      <c r="CZ47" s="627" t="s">
        <v>113</v>
      </c>
      <c r="DA47" s="628"/>
      <c r="DB47" s="628"/>
      <c r="DC47" s="629"/>
      <c r="DD47" s="602" t="s">
        <v>113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113</v>
      </c>
      <c r="CS48" s="594"/>
      <c r="CT48" s="594"/>
      <c r="CU48" s="594"/>
      <c r="CV48" s="594"/>
      <c r="CW48" s="594"/>
      <c r="CX48" s="594"/>
      <c r="CY48" s="595"/>
      <c r="CZ48" s="627" t="s">
        <v>113</v>
      </c>
      <c r="DA48" s="676"/>
      <c r="DB48" s="676"/>
      <c r="DC48" s="677"/>
      <c r="DD48" s="602" t="s">
        <v>113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3995565</v>
      </c>
      <c r="CS49" s="661"/>
      <c r="CT49" s="661"/>
      <c r="CU49" s="661"/>
      <c r="CV49" s="661"/>
      <c r="CW49" s="661"/>
      <c r="CX49" s="661"/>
      <c r="CY49" s="688"/>
      <c r="CZ49" s="689">
        <v>100</v>
      </c>
      <c r="DA49" s="690"/>
      <c r="DB49" s="690"/>
      <c r="DC49" s="691"/>
      <c r="DD49" s="692">
        <v>3419536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50</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50</v>
      </c>
      <c r="AG23" s="782"/>
      <c r="AH23" s="782"/>
      <c r="AI23" s="782"/>
      <c r="AJ23" s="785"/>
      <c r="AK23" s="786"/>
      <c r="AL23" s="787"/>
      <c r="AM23" s="787"/>
      <c r="AN23" s="787"/>
      <c r="AO23" s="787"/>
      <c r="AP23" s="782"/>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0</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0</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t="s">
        <v>380</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0</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0</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t="s">
        <v>384</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287</v>
      </c>
      <c r="AG109" s="883"/>
      <c r="AH109" s="883"/>
      <c r="AI109" s="883"/>
      <c r="AJ109" s="884"/>
      <c r="AK109" s="882" t="s">
        <v>286</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287</v>
      </c>
      <c r="BW109" s="883"/>
      <c r="BX109" s="883"/>
      <c r="BY109" s="883"/>
      <c r="BZ109" s="884"/>
      <c r="CA109" s="882" t="s">
        <v>286</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287</v>
      </c>
      <c r="DM109" s="883"/>
      <c r="DN109" s="883"/>
      <c r="DO109" s="883"/>
      <c r="DP109" s="884"/>
      <c r="DQ109" s="882" t="s">
        <v>286</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83013</v>
      </c>
      <c r="AB110" s="890"/>
      <c r="AC110" s="890"/>
      <c r="AD110" s="890"/>
      <c r="AE110" s="891"/>
      <c r="AF110" s="892">
        <v>80886</v>
      </c>
      <c r="AG110" s="890"/>
      <c r="AH110" s="890"/>
      <c r="AI110" s="890"/>
      <c r="AJ110" s="891"/>
      <c r="AK110" s="892">
        <v>70561</v>
      </c>
      <c r="AL110" s="890"/>
      <c r="AM110" s="890"/>
      <c r="AN110" s="890"/>
      <c r="AO110" s="891"/>
      <c r="AP110" s="893">
        <v>2.9</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666021</v>
      </c>
      <c r="BR110" s="927"/>
      <c r="BS110" s="927"/>
      <c r="BT110" s="927"/>
      <c r="BU110" s="927"/>
      <c r="BV110" s="927">
        <v>596790</v>
      </c>
      <c r="BW110" s="927"/>
      <c r="BX110" s="927"/>
      <c r="BY110" s="927"/>
      <c r="BZ110" s="927"/>
      <c r="CA110" s="927">
        <v>536441</v>
      </c>
      <c r="CB110" s="927"/>
      <c r="CC110" s="927"/>
      <c r="CD110" s="927"/>
      <c r="CE110" s="927"/>
      <c r="CF110" s="941">
        <v>22</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2597772</v>
      </c>
      <c r="BR112" s="920"/>
      <c r="BS112" s="920"/>
      <c r="BT112" s="920"/>
      <c r="BU112" s="920"/>
      <c r="BV112" s="920">
        <v>2414276</v>
      </c>
      <c r="BW112" s="920"/>
      <c r="BX112" s="920"/>
      <c r="BY112" s="920"/>
      <c r="BZ112" s="920"/>
      <c r="CA112" s="920">
        <v>2263865</v>
      </c>
      <c r="CB112" s="920"/>
      <c r="CC112" s="920"/>
      <c r="CD112" s="920"/>
      <c r="CE112" s="920"/>
      <c r="CF112" s="914">
        <v>92.9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211274</v>
      </c>
      <c r="AB113" s="934"/>
      <c r="AC113" s="934"/>
      <c r="AD113" s="934"/>
      <c r="AE113" s="935"/>
      <c r="AF113" s="936">
        <v>189476</v>
      </c>
      <c r="AG113" s="934"/>
      <c r="AH113" s="934"/>
      <c r="AI113" s="934"/>
      <c r="AJ113" s="935"/>
      <c r="AK113" s="936">
        <v>181980</v>
      </c>
      <c r="AL113" s="934"/>
      <c r="AM113" s="934"/>
      <c r="AN113" s="934"/>
      <c r="AO113" s="935"/>
      <c r="AP113" s="937">
        <v>7.5</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113</v>
      </c>
      <c r="BR113" s="920"/>
      <c r="BS113" s="920"/>
      <c r="BT113" s="920"/>
      <c r="BU113" s="920"/>
      <c r="BV113" s="920">
        <v>10486</v>
      </c>
      <c r="BW113" s="920"/>
      <c r="BX113" s="920"/>
      <c r="BY113" s="920"/>
      <c r="BZ113" s="920"/>
      <c r="CA113" s="920">
        <v>10561</v>
      </c>
      <c r="CB113" s="920"/>
      <c r="CC113" s="920"/>
      <c r="CD113" s="920"/>
      <c r="CE113" s="920"/>
      <c r="CF113" s="914">
        <v>0.4</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1900</v>
      </c>
      <c r="AB114" s="959"/>
      <c r="AC114" s="959"/>
      <c r="AD114" s="959"/>
      <c r="AE114" s="960"/>
      <c r="AF114" s="961">
        <v>13</v>
      </c>
      <c r="AG114" s="959"/>
      <c r="AH114" s="959"/>
      <c r="AI114" s="959"/>
      <c r="AJ114" s="960"/>
      <c r="AK114" s="961">
        <v>178</v>
      </c>
      <c r="AL114" s="959"/>
      <c r="AM114" s="959"/>
      <c r="AN114" s="959"/>
      <c r="AO114" s="960"/>
      <c r="AP114" s="962">
        <v>0</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492686</v>
      </c>
      <c r="BR114" s="920"/>
      <c r="BS114" s="920"/>
      <c r="BT114" s="920"/>
      <c r="BU114" s="920"/>
      <c r="BV114" s="920">
        <v>461851</v>
      </c>
      <c r="BW114" s="920"/>
      <c r="BX114" s="920"/>
      <c r="BY114" s="920"/>
      <c r="BZ114" s="920"/>
      <c r="CA114" s="920">
        <v>400311</v>
      </c>
      <c r="CB114" s="920"/>
      <c r="CC114" s="920"/>
      <c r="CD114" s="920"/>
      <c r="CE114" s="920"/>
      <c r="CF114" s="914">
        <v>16.399999999999999</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113</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22</v>
      </c>
      <c r="AB116" s="959"/>
      <c r="AC116" s="959"/>
      <c r="AD116" s="959"/>
      <c r="AE116" s="960"/>
      <c r="AF116" s="961">
        <v>252</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296209</v>
      </c>
      <c r="AB117" s="966"/>
      <c r="AC117" s="966"/>
      <c r="AD117" s="966"/>
      <c r="AE117" s="967"/>
      <c r="AF117" s="965">
        <v>270627</v>
      </c>
      <c r="AG117" s="966"/>
      <c r="AH117" s="966"/>
      <c r="AI117" s="966"/>
      <c r="AJ117" s="967"/>
      <c r="AK117" s="965">
        <v>252719</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287</v>
      </c>
      <c r="AG118" s="883"/>
      <c r="AH118" s="883"/>
      <c r="AI118" s="883"/>
      <c r="AJ118" s="884"/>
      <c r="AK118" s="882" t="s">
        <v>286</v>
      </c>
      <c r="AL118" s="883"/>
      <c r="AM118" s="883"/>
      <c r="AN118" s="883"/>
      <c r="AO118" s="884"/>
      <c r="AP118" s="990" t="s">
        <v>400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428</v>
      </c>
      <c r="BP118" s="994"/>
      <c r="BQ118" s="985">
        <v>3756479</v>
      </c>
      <c r="BR118" s="986"/>
      <c r="BS118" s="986"/>
      <c r="BT118" s="986"/>
      <c r="BU118" s="986"/>
      <c r="BV118" s="986">
        <v>3483403</v>
      </c>
      <c r="BW118" s="986"/>
      <c r="BX118" s="986"/>
      <c r="BY118" s="986"/>
      <c r="BZ118" s="986"/>
      <c r="CA118" s="986">
        <v>3211178</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6819584</v>
      </c>
      <c r="BR119" s="927"/>
      <c r="BS119" s="927"/>
      <c r="BT119" s="927"/>
      <c r="BU119" s="927"/>
      <c r="BV119" s="927">
        <v>6562204</v>
      </c>
      <c r="BW119" s="927"/>
      <c r="BX119" s="927"/>
      <c r="BY119" s="927"/>
      <c r="BZ119" s="927"/>
      <c r="CA119" s="927">
        <v>6617870</v>
      </c>
      <c r="CB119" s="927"/>
      <c r="CC119" s="927"/>
      <c r="CD119" s="927"/>
      <c r="CE119" s="927"/>
      <c r="CF119" s="941">
        <v>271.7</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586851</v>
      </c>
      <c r="BR120" s="920"/>
      <c r="BS120" s="920"/>
      <c r="BT120" s="920"/>
      <c r="BU120" s="920"/>
      <c r="BV120" s="920">
        <v>546945</v>
      </c>
      <c r="BW120" s="920"/>
      <c r="BX120" s="920"/>
      <c r="BY120" s="920"/>
      <c r="BZ120" s="920"/>
      <c r="CA120" s="920">
        <v>506346</v>
      </c>
      <c r="CB120" s="920"/>
      <c r="CC120" s="920"/>
      <c r="CD120" s="920"/>
      <c r="CE120" s="920"/>
      <c r="CF120" s="914">
        <v>20.8</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2190587</v>
      </c>
      <c r="DH120" s="927"/>
      <c r="DI120" s="927"/>
      <c r="DJ120" s="927"/>
      <c r="DK120" s="927"/>
      <c r="DL120" s="927">
        <v>2067944</v>
      </c>
      <c r="DM120" s="927"/>
      <c r="DN120" s="927"/>
      <c r="DO120" s="927"/>
      <c r="DP120" s="927"/>
      <c r="DQ120" s="927">
        <v>1968498</v>
      </c>
      <c r="DR120" s="927"/>
      <c r="DS120" s="927"/>
      <c r="DT120" s="927"/>
      <c r="DU120" s="927"/>
      <c r="DV120" s="928">
        <v>80.8</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1914215</v>
      </c>
      <c r="BR121" s="986"/>
      <c r="BS121" s="986"/>
      <c r="BT121" s="986"/>
      <c r="BU121" s="986"/>
      <c r="BV121" s="986">
        <v>1798865</v>
      </c>
      <c r="BW121" s="986"/>
      <c r="BX121" s="986"/>
      <c r="BY121" s="986"/>
      <c r="BZ121" s="986"/>
      <c r="CA121" s="986">
        <v>1674648</v>
      </c>
      <c r="CB121" s="986"/>
      <c r="CC121" s="986"/>
      <c r="CD121" s="986"/>
      <c r="CE121" s="986"/>
      <c r="CF121" s="1024">
        <v>68.8</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324621</v>
      </c>
      <c r="DH121" s="920"/>
      <c r="DI121" s="920"/>
      <c r="DJ121" s="920"/>
      <c r="DK121" s="920"/>
      <c r="DL121" s="920">
        <v>293665</v>
      </c>
      <c r="DM121" s="920"/>
      <c r="DN121" s="920"/>
      <c r="DO121" s="920"/>
      <c r="DP121" s="920"/>
      <c r="DQ121" s="920">
        <v>274040</v>
      </c>
      <c r="DR121" s="920"/>
      <c r="DS121" s="920"/>
      <c r="DT121" s="920"/>
      <c r="DU121" s="920"/>
      <c r="DV121" s="921">
        <v>11.3</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439</v>
      </c>
      <c r="AB122" s="959"/>
      <c r="AC122" s="959"/>
      <c r="AD122" s="959"/>
      <c r="AE122" s="960"/>
      <c r="AF122" s="961" t="s">
        <v>439</v>
      </c>
      <c r="AG122" s="959"/>
      <c r="AH122" s="959"/>
      <c r="AI122" s="959"/>
      <c r="AJ122" s="960"/>
      <c r="AK122" s="961" t="s">
        <v>439</v>
      </c>
      <c r="AL122" s="959"/>
      <c r="AM122" s="959"/>
      <c r="AN122" s="959"/>
      <c r="AO122" s="960"/>
      <c r="AP122" s="962" t="s">
        <v>439</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9320650</v>
      </c>
      <c r="BR122" s="1035"/>
      <c r="BS122" s="1035"/>
      <c r="BT122" s="1035"/>
      <c r="BU122" s="1035"/>
      <c r="BV122" s="1035">
        <v>8908014</v>
      </c>
      <c r="BW122" s="1035"/>
      <c r="BX122" s="1035"/>
      <c r="BY122" s="1035"/>
      <c r="BZ122" s="1035"/>
      <c r="CA122" s="1035">
        <v>8798864</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v>82564</v>
      </c>
      <c r="DH122" s="920"/>
      <c r="DI122" s="920"/>
      <c r="DJ122" s="920"/>
      <c r="DK122" s="920"/>
      <c r="DL122" s="920">
        <v>52667</v>
      </c>
      <c r="DM122" s="920"/>
      <c r="DN122" s="920"/>
      <c r="DO122" s="920"/>
      <c r="DP122" s="920"/>
      <c r="DQ122" s="920">
        <v>21327</v>
      </c>
      <c r="DR122" s="920"/>
      <c r="DS122" s="920"/>
      <c r="DT122" s="920"/>
      <c r="DU122" s="920"/>
      <c r="DV122" s="921">
        <v>0.9</v>
      </c>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113</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453</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49728</v>
      </c>
      <c r="AB128" s="1090"/>
      <c r="AC128" s="1090"/>
      <c r="AD128" s="1090"/>
      <c r="AE128" s="1091"/>
      <c r="AF128" s="1092">
        <v>49728</v>
      </c>
      <c r="AG128" s="1090"/>
      <c r="AH128" s="1090"/>
      <c r="AI128" s="1090"/>
      <c r="AJ128" s="1091"/>
      <c r="AK128" s="1092">
        <v>49728</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93</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2660450</v>
      </c>
      <c r="AB129" s="959"/>
      <c r="AC129" s="959"/>
      <c r="AD129" s="959"/>
      <c r="AE129" s="960"/>
      <c r="AF129" s="961">
        <v>2788474</v>
      </c>
      <c r="AG129" s="959"/>
      <c r="AH129" s="959"/>
      <c r="AI129" s="959"/>
      <c r="AJ129" s="960"/>
      <c r="AK129" s="961">
        <v>2592002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146989</v>
      </c>
      <c r="AB130" s="959"/>
      <c r="AC130" s="959"/>
      <c r="AD130" s="959"/>
      <c r="AE130" s="960"/>
      <c r="AF130" s="961">
        <v>151688</v>
      </c>
      <c r="AG130" s="959"/>
      <c r="AH130" s="959"/>
      <c r="AI130" s="959"/>
      <c r="AJ130" s="960"/>
      <c r="AK130" s="961">
        <v>156255</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2513461</v>
      </c>
      <c r="AB131" s="998"/>
      <c r="AC131" s="998"/>
      <c r="AD131" s="998"/>
      <c r="AE131" s="999"/>
      <c r="AF131" s="1000">
        <v>2636786</v>
      </c>
      <c r="AG131" s="998"/>
      <c r="AH131" s="998"/>
      <c r="AI131" s="998"/>
      <c r="AJ131" s="999"/>
      <c r="AK131" s="1000">
        <v>2435747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3.958366571</v>
      </c>
      <c r="AB132" s="1104"/>
      <c r="AC132" s="1104"/>
      <c r="AD132" s="1104"/>
      <c r="AE132" s="1105"/>
      <c r="AF132" s="1106">
        <v>2.624824313</v>
      </c>
      <c r="AG132" s="1104"/>
      <c r="AH132" s="1104"/>
      <c r="AI132" s="1104"/>
      <c r="AJ132" s="1105"/>
      <c r="AK132" s="1106">
        <v>1.9187542879999999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3.9</v>
      </c>
      <c r="AB133" s="1111"/>
      <c r="AC133" s="1111"/>
      <c r="AD133" s="1111"/>
      <c r="AE133" s="1112"/>
      <c r="AF133" s="1110">
        <v>3.4</v>
      </c>
      <c r="AG133" s="1111"/>
      <c r="AH133" s="1111"/>
      <c r="AI133" s="1111"/>
      <c r="AJ133" s="1112"/>
      <c r="AK133" s="1110">
        <v>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J50" sqref="J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6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528205</v>
      </c>
      <c r="L9" s="264">
        <v>299266</v>
      </c>
      <c r="M9" s="265">
        <v>198661</v>
      </c>
      <c r="N9" s="266">
        <v>50.6</v>
      </c>
    </row>
    <row r="10" spans="1:16">
      <c r="A10" s="248"/>
      <c r="B10" s="244"/>
      <c r="C10" s="244"/>
      <c r="D10" s="244"/>
      <c r="E10" s="244"/>
      <c r="F10" s="244"/>
      <c r="G10" s="1119" t="s">
        <v>475</v>
      </c>
      <c r="H10" s="1120"/>
      <c r="I10" s="1120"/>
      <c r="J10" s="1121"/>
      <c r="K10" s="267">
        <v>141787</v>
      </c>
      <c r="L10" s="268">
        <v>80333</v>
      </c>
      <c r="M10" s="269">
        <v>22571</v>
      </c>
      <c r="N10" s="270">
        <v>255.9</v>
      </c>
    </row>
    <row r="11" spans="1:16" ht="13.5" customHeight="1">
      <c r="A11" s="248"/>
      <c r="B11" s="244"/>
      <c r="C11" s="244"/>
      <c r="D11" s="244"/>
      <c r="E11" s="244"/>
      <c r="F11" s="244"/>
      <c r="G11" s="1119" t="s">
        <v>476</v>
      </c>
      <c r="H11" s="1120"/>
      <c r="I11" s="1120"/>
      <c r="J11" s="1121"/>
      <c r="K11" s="267">
        <v>109656</v>
      </c>
      <c r="L11" s="268">
        <v>62128</v>
      </c>
      <c r="M11" s="269">
        <v>24639</v>
      </c>
      <c r="N11" s="270">
        <v>152.19999999999999</v>
      </c>
    </row>
    <row r="12" spans="1:16" ht="13.5" customHeight="1">
      <c r="A12" s="248"/>
      <c r="B12" s="244"/>
      <c r="C12" s="244"/>
      <c r="D12" s="244"/>
      <c r="E12" s="244"/>
      <c r="F12" s="244"/>
      <c r="G12" s="1119" t="s">
        <v>477</v>
      </c>
      <c r="H12" s="1120"/>
      <c r="I12" s="1120"/>
      <c r="J12" s="1121"/>
      <c r="K12" s="267" t="s">
        <v>478</v>
      </c>
      <c r="L12" s="268" t="s">
        <v>478</v>
      </c>
      <c r="M12" s="269">
        <v>3341</v>
      </c>
      <c r="N12" s="270" t="s">
        <v>478</v>
      </c>
    </row>
    <row r="13" spans="1:16" ht="13.5" customHeight="1">
      <c r="A13" s="248"/>
      <c r="B13" s="244"/>
      <c r="C13" s="244"/>
      <c r="D13" s="244"/>
      <c r="E13" s="244"/>
      <c r="F13" s="244"/>
      <c r="G13" s="1119" t="s">
        <v>479</v>
      </c>
      <c r="H13" s="1120"/>
      <c r="I13" s="1120"/>
      <c r="J13" s="1121"/>
      <c r="K13" s="267" t="s">
        <v>478</v>
      </c>
      <c r="L13" s="268" t="s">
        <v>478</v>
      </c>
      <c r="M13" s="269" t="s">
        <v>478</v>
      </c>
      <c r="N13" s="270" t="s">
        <v>478</v>
      </c>
    </row>
    <row r="14" spans="1:16" ht="13.5" customHeight="1">
      <c r="A14" s="248"/>
      <c r="B14" s="244"/>
      <c r="C14" s="244"/>
      <c r="D14" s="244"/>
      <c r="E14" s="244"/>
      <c r="F14" s="244"/>
      <c r="G14" s="1119" t="s">
        <v>480</v>
      </c>
      <c r="H14" s="1120"/>
      <c r="I14" s="1120"/>
      <c r="J14" s="1121"/>
      <c r="K14" s="267">
        <v>5139</v>
      </c>
      <c r="L14" s="268">
        <v>2912</v>
      </c>
      <c r="M14" s="269">
        <v>9231</v>
      </c>
      <c r="N14" s="270">
        <v>-68.5</v>
      </c>
    </row>
    <row r="15" spans="1:16" ht="13.5" customHeight="1">
      <c r="A15" s="248"/>
      <c r="B15" s="244"/>
      <c r="C15" s="244"/>
      <c r="D15" s="244"/>
      <c r="E15" s="244"/>
      <c r="F15" s="244"/>
      <c r="G15" s="1119" t="s">
        <v>481</v>
      </c>
      <c r="H15" s="1120"/>
      <c r="I15" s="1120"/>
      <c r="J15" s="1121"/>
      <c r="K15" s="267">
        <v>10430</v>
      </c>
      <c r="L15" s="268">
        <v>5909</v>
      </c>
      <c r="M15" s="269">
        <v>4542</v>
      </c>
      <c r="N15" s="270">
        <v>30.1</v>
      </c>
    </row>
    <row r="16" spans="1:16">
      <c r="A16" s="248"/>
      <c r="B16" s="244"/>
      <c r="C16" s="244"/>
      <c r="D16" s="244"/>
      <c r="E16" s="244"/>
      <c r="F16" s="244"/>
      <c r="G16" s="1122" t="s">
        <v>482</v>
      </c>
      <c r="H16" s="1123"/>
      <c r="I16" s="1123"/>
      <c r="J16" s="1124"/>
      <c r="K16" s="268">
        <v>-53048</v>
      </c>
      <c r="L16" s="268">
        <v>-30056</v>
      </c>
      <c r="M16" s="269">
        <v>-20623</v>
      </c>
      <c r="N16" s="270">
        <v>45.7</v>
      </c>
    </row>
    <row r="17" spans="1:16">
      <c r="A17" s="248"/>
      <c r="B17" s="244"/>
      <c r="C17" s="244"/>
      <c r="D17" s="244"/>
      <c r="E17" s="244"/>
      <c r="F17" s="244"/>
      <c r="G17" s="1122" t="s">
        <v>171</v>
      </c>
      <c r="H17" s="1123"/>
      <c r="I17" s="1123"/>
      <c r="J17" s="1124"/>
      <c r="K17" s="268">
        <v>742169</v>
      </c>
      <c r="L17" s="268">
        <v>420492</v>
      </c>
      <c r="M17" s="269">
        <v>242361</v>
      </c>
      <c r="N17" s="270">
        <v>73.5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34.56</v>
      </c>
      <c r="L21" s="281">
        <v>22.07</v>
      </c>
      <c r="M21" s="282">
        <v>12.49</v>
      </c>
      <c r="N21" s="249"/>
      <c r="O21" s="283"/>
      <c r="P21" s="279"/>
    </row>
    <row r="22" spans="1:16" s="284" customFormat="1">
      <c r="A22" s="279"/>
      <c r="B22" s="249"/>
      <c r="C22" s="249"/>
      <c r="D22" s="249"/>
      <c r="E22" s="249"/>
      <c r="F22" s="249"/>
      <c r="G22" s="1114" t="s">
        <v>488</v>
      </c>
      <c r="H22" s="1115"/>
      <c r="I22" s="1115"/>
      <c r="J22" s="1116"/>
      <c r="K22" s="285">
        <v>98.1</v>
      </c>
      <c r="L22" s="286">
        <v>93.5</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70561</v>
      </c>
      <c r="L32" s="294">
        <v>39978</v>
      </c>
      <c r="M32" s="295">
        <v>131612</v>
      </c>
      <c r="N32" s="296">
        <v>-69.599999999999994</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41</v>
      </c>
      <c r="N34" s="296" t="s">
        <v>478</v>
      </c>
    </row>
    <row r="35" spans="1:16" ht="27" customHeight="1">
      <c r="A35" s="248"/>
      <c r="B35" s="244"/>
      <c r="C35" s="244"/>
      <c r="D35" s="244"/>
      <c r="E35" s="244"/>
      <c r="F35" s="244"/>
      <c r="G35" s="1130" t="s">
        <v>494</v>
      </c>
      <c r="H35" s="1131"/>
      <c r="I35" s="1131"/>
      <c r="J35" s="1132"/>
      <c r="K35" s="294">
        <v>181980</v>
      </c>
      <c r="L35" s="294">
        <v>103105</v>
      </c>
      <c r="M35" s="295">
        <v>31555</v>
      </c>
      <c r="N35" s="296">
        <v>226.7</v>
      </c>
    </row>
    <row r="36" spans="1:16" ht="27" customHeight="1">
      <c r="A36" s="248"/>
      <c r="B36" s="244"/>
      <c r="C36" s="244"/>
      <c r="D36" s="244"/>
      <c r="E36" s="244"/>
      <c r="F36" s="244"/>
      <c r="G36" s="1130" t="s">
        <v>495</v>
      </c>
      <c r="H36" s="1131"/>
      <c r="I36" s="1131"/>
      <c r="J36" s="1132"/>
      <c r="K36" s="294">
        <v>178</v>
      </c>
      <c r="L36" s="294">
        <v>101</v>
      </c>
      <c r="M36" s="295">
        <v>5720</v>
      </c>
      <c r="N36" s="296">
        <v>-98.2</v>
      </c>
    </row>
    <row r="37" spans="1:16" ht="13.5" customHeight="1">
      <c r="A37" s="248"/>
      <c r="B37" s="244"/>
      <c r="C37" s="244"/>
      <c r="D37" s="244"/>
      <c r="E37" s="244"/>
      <c r="F37" s="244"/>
      <c r="G37" s="1130" t="s">
        <v>496</v>
      </c>
      <c r="H37" s="1131"/>
      <c r="I37" s="1131"/>
      <c r="J37" s="1132"/>
      <c r="K37" s="294" t="s">
        <v>478</v>
      </c>
      <c r="L37" s="294" t="s">
        <v>478</v>
      </c>
      <c r="M37" s="295">
        <v>1648</v>
      </c>
      <c r="N37" s="296" t="s">
        <v>478</v>
      </c>
    </row>
    <row r="38" spans="1:16" ht="27" customHeight="1">
      <c r="A38" s="248"/>
      <c r="B38" s="244"/>
      <c r="C38" s="244"/>
      <c r="D38" s="244"/>
      <c r="E38" s="244"/>
      <c r="F38" s="244"/>
      <c r="G38" s="1133" t="s">
        <v>497</v>
      </c>
      <c r="H38" s="1134"/>
      <c r="I38" s="1134"/>
      <c r="J38" s="1135"/>
      <c r="K38" s="297" t="s">
        <v>478</v>
      </c>
      <c r="L38" s="297" t="s">
        <v>478</v>
      </c>
      <c r="M38" s="298">
        <v>64</v>
      </c>
      <c r="N38" s="299" t="s">
        <v>478</v>
      </c>
      <c r="O38" s="293"/>
    </row>
    <row r="39" spans="1:16">
      <c r="A39" s="248"/>
      <c r="B39" s="244"/>
      <c r="C39" s="244"/>
      <c r="D39" s="244"/>
      <c r="E39" s="244"/>
      <c r="F39" s="244"/>
      <c r="G39" s="1133" t="s">
        <v>498</v>
      </c>
      <c r="H39" s="1134"/>
      <c r="I39" s="1134"/>
      <c r="J39" s="1135"/>
      <c r="K39" s="300">
        <v>-49728</v>
      </c>
      <c r="L39" s="300">
        <v>-28175</v>
      </c>
      <c r="M39" s="301">
        <v>-9298</v>
      </c>
      <c r="N39" s="302">
        <v>203</v>
      </c>
      <c r="O39" s="293"/>
    </row>
    <row r="40" spans="1:16" ht="27" customHeight="1">
      <c r="A40" s="248"/>
      <c r="B40" s="244"/>
      <c r="C40" s="244"/>
      <c r="D40" s="244"/>
      <c r="E40" s="244"/>
      <c r="F40" s="244"/>
      <c r="G40" s="1130" t="s">
        <v>499</v>
      </c>
      <c r="H40" s="1131"/>
      <c r="I40" s="1131"/>
      <c r="J40" s="1132"/>
      <c r="K40" s="300">
        <v>-156255</v>
      </c>
      <c r="L40" s="300">
        <v>-88530</v>
      </c>
      <c r="M40" s="301">
        <v>-121787</v>
      </c>
      <c r="N40" s="302">
        <v>-27.3</v>
      </c>
      <c r="O40" s="293"/>
    </row>
    <row r="41" spans="1:16">
      <c r="A41" s="248"/>
      <c r="B41" s="244"/>
      <c r="C41" s="244"/>
      <c r="D41" s="244"/>
      <c r="E41" s="244"/>
      <c r="F41" s="244"/>
      <c r="G41" s="1136" t="s">
        <v>281</v>
      </c>
      <c r="H41" s="1137"/>
      <c r="I41" s="1137"/>
      <c r="J41" s="1138"/>
      <c r="K41" s="294">
        <v>46736</v>
      </c>
      <c r="L41" s="300">
        <v>26479</v>
      </c>
      <c r="M41" s="301">
        <v>39554</v>
      </c>
      <c r="N41" s="302">
        <v>-33.1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929658</v>
      </c>
      <c r="J51" s="320">
        <v>486477</v>
      </c>
      <c r="K51" s="321">
        <v>144</v>
      </c>
      <c r="L51" s="322">
        <v>325581</v>
      </c>
      <c r="M51" s="323">
        <v>11.5</v>
      </c>
      <c r="N51" s="324">
        <v>132.5</v>
      </c>
    </row>
    <row r="52" spans="1:14">
      <c r="A52" s="248"/>
      <c r="B52" s="244"/>
      <c r="C52" s="244"/>
      <c r="D52" s="244"/>
      <c r="E52" s="244"/>
      <c r="F52" s="244"/>
      <c r="G52" s="325"/>
      <c r="H52" s="326" t="s">
        <v>510</v>
      </c>
      <c r="I52" s="327">
        <v>838702</v>
      </c>
      <c r="J52" s="328">
        <v>438881</v>
      </c>
      <c r="K52" s="329">
        <v>123.2</v>
      </c>
      <c r="L52" s="330">
        <v>165116</v>
      </c>
      <c r="M52" s="331">
        <v>0.9</v>
      </c>
      <c r="N52" s="332">
        <v>122.3</v>
      </c>
    </row>
    <row r="53" spans="1:14">
      <c r="A53" s="248"/>
      <c r="B53" s="244"/>
      <c r="C53" s="244"/>
      <c r="D53" s="244"/>
      <c r="E53" s="244"/>
      <c r="F53" s="244"/>
      <c r="G53" s="310" t="s">
        <v>511</v>
      </c>
      <c r="H53" s="311"/>
      <c r="I53" s="319">
        <v>507724</v>
      </c>
      <c r="J53" s="320">
        <v>269636</v>
      </c>
      <c r="K53" s="321">
        <v>-44.6</v>
      </c>
      <c r="L53" s="322">
        <v>203567</v>
      </c>
      <c r="M53" s="323">
        <v>-37.5</v>
      </c>
      <c r="N53" s="324">
        <v>-7.1</v>
      </c>
    </row>
    <row r="54" spans="1:14">
      <c r="A54" s="248"/>
      <c r="B54" s="244"/>
      <c r="C54" s="244"/>
      <c r="D54" s="244"/>
      <c r="E54" s="244"/>
      <c r="F54" s="244"/>
      <c r="G54" s="325"/>
      <c r="H54" s="326" t="s">
        <v>510</v>
      </c>
      <c r="I54" s="327">
        <v>475159</v>
      </c>
      <c r="J54" s="328">
        <v>252341</v>
      </c>
      <c r="K54" s="329">
        <v>-42.5</v>
      </c>
      <c r="L54" s="330">
        <v>121137</v>
      </c>
      <c r="M54" s="331">
        <v>-26.6</v>
      </c>
      <c r="N54" s="332">
        <v>-15.9</v>
      </c>
    </row>
    <row r="55" spans="1:14">
      <c r="A55" s="248"/>
      <c r="B55" s="244"/>
      <c r="C55" s="244"/>
      <c r="D55" s="244"/>
      <c r="E55" s="244"/>
      <c r="F55" s="244"/>
      <c r="G55" s="310" t="s">
        <v>512</v>
      </c>
      <c r="H55" s="311"/>
      <c r="I55" s="319">
        <v>723539</v>
      </c>
      <c r="J55" s="320">
        <v>393442</v>
      </c>
      <c r="K55" s="321">
        <v>45.9</v>
      </c>
      <c r="L55" s="322">
        <v>185018</v>
      </c>
      <c r="M55" s="323">
        <v>-9.1</v>
      </c>
      <c r="N55" s="324">
        <v>55</v>
      </c>
    </row>
    <row r="56" spans="1:14">
      <c r="A56" s="248"/>
      <c r="B56" s="244"/>
      <c r="C56" s="244"/>
      <c r="D56" s="244"/>
      <c r="E56" s="244"/>
      <c r="F56" s="244"/>
      <c r="G56" s="325"/>
      <c r="H56" s="326" t="s">
        <v>510</v>
      </c>
      <c r="I56" s="327">
        <v>688478</v>
      </c>
      <c r="J56" s="328">
        <v>374376</v>
      </c>
      <c r="K56" s="329">
        <v>48.4</v>
      </c>
      <c r="L56" s="330">
        <v>95064</v>
      </c>
      <c r="M56" s="331">
        <v>-21.5</v>
      </c>
      <c r="N56" s="332">
        <v>69.900000000000006</v>
      </c>
    </row>
    <row r="57" spans="1:14">
      <c r="A57" s="248"/>
      <c r="B57" s="244"/>
      <c r="C57" s="244"/>
      <c r="D57" s="244"/>
      <c r="E57" s="244"/>
      <c r="F57" s="244"/>
      <c r="G57" s="310" t="s">
        <v>513</v>
      </c>
      <c r="H57" s="311"/>
      <c r="I57" s="319">
        <v>1584828</v>
      </c>
      <c r="J57" s="320">
        <v>868399</v>
      </c>
      <c r="K57" s="321">
        <v>120.7</v>
      </c>
      <c r="L57" s="322">
        <v>238802</v>
      </c>
      <c r="M57" s="323">
        <v>29.1</v>
      </c>
      <c r="N57" s="324">
        <v>91.6</v>
      </c>
    </row>
    <row r="58" spans="1:14">
      <c r="A58" s="248"/>
      <c r="B58" s="244"/>
      <c r="C58" s="244"/>
      <c r="D58" s="244"/>
      <c r="E58" s="244"/>
      <c r="F58" s="244"/>
      <c r="G58" s="325"/>
      <c r="H58" s="326" t="s">
        <v>510</v>
      </c>
      <c r="I58" s="327">
        <v>1525779</v>
      </c>
      <c r="J58" s="328">
        <v>836043</v>
      </c>
      <c r="K58" s="329">
        <v>123.3</v>
      </c>
      <c r="L58" s="330">
        <v>128562</v>
      </c>
      <c r="M58" s="331">
        <v>35.200000000000003</v>
      </c>
      <c r="N58" s="332">
        <v>88.1</v>
      </c>
    </row>
    <row r="59" spans="1:14">
      <c r="A59" s="248"/>
      <c r="B59" s="244"/>
      <c r="C59" s="244"/>
      <c r="D59" s="244"/>
      <c r="E59" s="244"/>
      <c r="F59" s="244"/>
      <c r="G59" s="310" t="s">
        <v>514</v>
      </c>
      <c r="H59" s="311"/>
      <c r="I59" s="319">
        <v>795942</v>
      </c>
      <c r="J59" s="320">
        <v>450959</v>
      </c>
      <c r="K59" s="321">
        <v>-48.1</v>
      </c>
      <c r="L59" s="322">
        <v>288550</v>
      </c>
      <c r="M59" s="323">
        <v>20.8</v>
      </c>
      <c r="N59" s="324">
        <v>-68.900000000000006</v>
      </c>
    </row>
    <row r="60" spans="1:14">
      <c r="A60" s="248"/>
      <c r="B60" s="244"/>
      <c r="C60" s="244"/>
      <c r="D60" s="244"/>
      <c r="E60" s="244"/>
      <c r="F60" s="244"/>
      <c r="G60" s="325"/>
      <c r="H60" s="326" t="s">
        <v>510</v>
      </c>
      <c r="I60" s="333">
        <v>789324</v>
      </c>
      <c r="J60" s="328">
        <v>447209</v>
      </c>
      <c r="K60" s="329">
        <v>-46.5</v>
      </c>
      <c r="L60" s="330">
        <v>141525</v>
      </c>
      <c r="M60" s="331">
        <v>10.1</v>
      </c>
      <c r="N60" s="332">
        <v>-56.6</v>
      </c>
    </row>
    <row r="61" spans="1:14">
      <c r="A61" s="248"/>
      <c r="B61" s="244"/>
      <c r="C61" s="244"/>
      <c r="D61" s="244"/>
      <c r="E61" s="244"/>
      <c r="F61" s="244"/>
      <c r="G61" s="310" t="s">
        <v>515</v>
      </c>
      <c r="H61" s="334"/>
      <c r="I61" s="335">
        <v>908338</v>
      </c>
      <c r="J61" s="336">
        <v>493783</v>
      </c>
      <c r="K61" s="337">
        <v>43.6</v>
      </c>
      <c r="L61" s="338">
        <v>248304</v>
      </c>
      <c r="M61" s="339">
        <v>3</v>
      </c>
      <c r="N61" s="324">
        <v>40.6</v>
      </c>
    </row>
    <row r="62" spans="1:14">
      <c r="A62" s="248"/>
      <c r="B62" s="244"/>
      <c r="C62" s="244"/>
      <c r="D62" s="244"/>
      <c r="E62" s="244"/>
      <c r="F62" s="244"/>
      <c r="G62" s="325"/>
      <c r="H62" s="326" t="s">
        <v>510</v>
      </c>
      <c r="I62" s="327">
        <v>863488</v>
      </c>
      <c r="J62" s="328">
        <v>469770</v>
      </c>
      <c r="K62" s="329">
        <v>41.2</v>
      </c>
      <c r="L62" s="330">
        <v>130281</v>
      </c>
      <c r="M62" s="331">
        <v>-0.4</v>
      </c>
      <c r="N62" s="332">
        <v>41.6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9"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31.68</v>
      </c>
      <c r="G47" s="12">
        <v>47.33</v>
      </c>
      <c r="H47" s="12">
        <v>61.84</v>
      </c>
      <c r="I47" s="12">
        <v>82.86</v>
      </c>
      <c r="J47" s="13">
        <v>98.53</v>
      </c>
    </row>
    <row r="48" spans="2:10" ht="57.75" customHeight="1">
      <c r="B48" s="14"/>
      <c r="C48" s="1141" t="s">
        <v>4</v>
      </c>
      <c r="D48" s="1141"/>
      <c r="E48" s="1142"/>
      <c r="F48" s="15">
        <v>0.08</v>
      </c>
      <c r="G48" s="16">
        <v>4.51</v>
      </c>
      <c r="H48" s="16">
        <v>4.51</v>
      </c>
      <c r="I48" s="16">
        <v>0.43</v>
      </c>
      <c r="J48" s="17">
        <v>1.95</v>
      </c>
    </row>
    <row r="49" spans="2:10" ht="57.75" customHeight="1" thickBot="1">
      <c r="B49" s="18"/>
      <c r="C49" s="1143" t="s">
        <v>5</v>
      </c>
      <c r="D49" s="1143"/>
      <c r="E49" s="1144"/>
      <c r="F49" s="19">
        <v>14.61</v>
      </c>
      <c r="G49" s="20">
        <v>20.420000000000002</v>
      </c>
      <c r="H49" s="20">
        <v>3.84</v>
      </c>
      <c r="I49" s="20">
        <v>15.68</v>
      </c>
      <c r="J49" s="21">
        <v>10.41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0.08</v>
      </c>
      <c r="G34" s="33">
        <v>4.5</v>
      </c>
      <c r="H34" s="33">
        <v>4.51</v>
      </c>
      <c r="I34" s="33">
        <v>0.42</v>
      </c>
      <c r="J34" s="34">
        <v>1.94</v>
      </c>
      <c r="K34" s="22"/>
      <c r="L34" s="22"/>
      <c r="M34" s="22"/>
      <c r="N34" s="22"/>
      <c r="O34" s="22"/>
      <c r="P34" s="22"/>
    </row>
    <row r="35" spans="1:16" ht="39" customHeight="1">
      <c r="A35" s="22"/>
      <c r="B35" s="35"/>
      <c r="C35" s="1145" t="s">
        <v>523</v>
      </c>
      <c r="D35" s="1146"/>
      <c r="E35" s="1147"/>
      <c r="F35" s="36">
        <v>0</v>
      </c>
      <c r="G35" s="37">
        <v>0.01</v>
      </c>
      <c r="H35" s="37">
        <v>0</v>
      </c>
      <c r="I35" s="37">
        <v>0</v>
      </c>
      <c r="J35" s="38">
        <v>0.01</v>
      </c>
      <c r="K35" s="22"/>
      <c r="L35" s="22"/>
      <c r="M35" s="22"/>
      <c r="N35" s="22"/>
      <c r="O35" s="22"/>
      <c r="P35" s="22"/>
    </row>
    <row r="36" spans="1:16" ht="39" customHeight="1">
      <c r="A36" s="22"/>
      <c r="B36" s="35"/>
      <c r="C36" s="1145" t="s">
        <v>524</v>
      </c>
      <c r="D36" s="1146"/>
      <c r="E36" s="1147"/>
      <c r="F36" s="36">
        <v>0</v>
      </c>
      <c r="G36" s="37">
        <v>0.01</v>
      </c>
      <c r="H36" s="37">
        <v>0.04</v>
      </c>
      <c r="I36" s="37">
        <v>0</v>
      </c>
      <c r="J36" s="38">
        <v>0</v>
      </c>
      <c r="K36" s="22"/>
      <c r="L36" s="22"/>
      <c r="M36" s="22"/>
      <c r="N36" s="22"/>
      <c r="O36" s="22"/>
      <c r="P36" s="22"/>
    </row>
    <row r="37" spans="1:16" ht="39" customHeight="1">
      <c r="A37" s="22"/>
      <c r="B37" s="35"/>
      <c r="C37" s="1145" t="s">
        <v>525</v>
      </c>
      <c r="D37" s="1146"/>
      <c r="E37" s="1147"/>
      <c r="F37" s="36">
        <v>0</v>
      </c>
      <c r="G37" s="37">
        <v>0</v>
      </c>
      <c r="H37" s="37">
        <v>0</v>
      </c>
      <c r="I37" s="37">
        <v>0</v>
      </c>
      <c r="J37" s="38">
        <v>0</v>
      </c>
      <c r="K37" s="22"/>
      <c r="L37" s="22"/>
      <c r="M37" s="22"/>
      <c r="N37" s="22"/>
      <c r="O37" s="22"/>
      <c r="P37" s="22"/>
    </row>
    <row r="38" spans="1:16" ht="39" customHeight="1">
      <c r="A38" s="22"/>
      <c r="B38" s="35"/>
      <c r="C38" s="1145" t="s">
        <v>526</v>
      </c>
      <c r="D38" s="1146"/>
      <c r="E38" s="1147"/>
      <c r="F38" s="36">
        <v>0</v>
      </c>
      <c r="G38" s="37">
        <v>0</v>
      </c>
      <c r="H38" s="37">
        <v>0</v>
      </c>
      <c r="I38" s="37">
        <v>0</v>
      </c>
      <c r="J38" s="38">
        <v>0</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530</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92</v>
      </c>
      <c r="L45" s="60">
        <v>83</v>
      </c>
      <c r="M45" s="60">
        <v>83</v>
      </c>
      <c r="N45" s="60">
        <v>81</v>
      </c>
      <c r="O45" s="61">
        <v>71</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219</v>
      </c>
      <c r="L48" s="64">
        <v>212</v>
      </c>
      <c r="M48" s="64">
        <v>211</v>
      </c>
      <c r="N48" s="64">
        <v>189</v>
      </c>
      <c r="O48" s="65">
        <v>182</v>
      </c>
      <c r="P48" s="48"/>
      <c r="Q48" s="48"/>
      <c r="R48" s="48"/>
      <c r="S48" s="48"/>
      <c r="T48" s="48"/>
      <c r="U48" s="48"/>
    </row>
    <row r="49" spans="1:21" ht="30.75" customHeight="1">
      <c r="A49" s="48"/>
      <c r="B49" s="1163"/>
      <c r="C49" s="1164"/>
      <c r="D49" s="62"/>
      <c r="E49" s="1155" t="s">
        <v>16</v>
      </c>
      <c r="F49" s="1155"/>
      <c r="G49" s="1155"/>
      <c r="H49" s="1155"/>
      <c r="I49" s="1155"/>
      <c r="J49" s="1156"/>
      <c r="K49" s="63">
        <v>10</v>
      </c>
      <c r="L49" s="64">
        <v>9</v>
      </c>
      <c r="M49" s="64">
        <v>2</v>
      </c>
      <c r="N49" s="64">
        <v>0</v>
      </c>
      <c r="O49" s="65">
        <v>0</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478</v>
      </c>
      <c r="M51" s="64">
        <v>0</v>
      </c>
      <c r="N51" s="64">
        <v>0</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208</v>
      </c>
      <c r="L52" s="64">
        <v>196</v>
      </c>
      <c r="M52" s="64">
        <v>197</v>
      </c>
      <c r="N52" s="64">
        <v>202</v>
      </c>
      <c r="O52" s="65">
        <v>207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113</v>
      </c>
      <c r="L53" s="69">
        <v>108</v>
      </c>
      <c r="M53" s="69">
        <v>99</v>
      </c>
      <c r="N53" s="69">
        <v>68</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竹内 庄正</cp:lastModifiedBy>
  <cp:lastPrinted>2016-04-14T06:02:34Z</cp:lastPrinted>
  <dcterms:created xsi:type="dcterms:W3CDTF">2016-02-15T00:22:20Z</dcterms:created>
  <dcterms:modified xsi:type="dcterms:W3CDTF">2016-04-18T02:36:32Z</dcterms:modified>
  <cp:category/>
</cp:coreProperties>
</file>