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92.168.1.31\財政課\02_20210401_財政補佐引継データ\2023_財政\20_財政状況資料集\R5.9財政状況資料集\"/>
    </mc:Choice>
  </mc:AlternateContent>
  <bookViews>
    <workbookView xWindow="0" yWindow="0" windowWidth="15360" windowHeight="7635" firstSheet="12" activeTab="12"/>
  </bookViews>
  <sheets>
    <sheet name="総括表" sheetId="10" r:id="rId1"/>
    <sheet name="普通会計の状況 "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externalReferences>
    <externalReference r:id="rId18"/>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<sst xmlns="http://schemas.openxmlformats.org/spreadsheetml/2006/main" count="1139" uniqueCount="598">
  <si>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</si>
  <si>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</si>
  <si>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</si>
  <si>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</si>
  <si>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</si>
  <si>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</si>
  <si>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</si>
  <si>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</si>
  <si>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</si>
  <si>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</si>
  <si>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</si>
  <si>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</si>
  <si>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</si>
  <si>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</si>
  <si>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</si>
  <si>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</si>
  <si>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</si>
  <si>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</si>
  <si>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</si>
  <si>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</si>
  <si>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</si>
  <si>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</si>
  <si>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</si>
  <si>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</si>
  <si>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</si>
  <si>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</si>
  <si>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</si>
  <si>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</si>
  <si>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</si>
  <si>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</si>
  <si>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</si>
  <si>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</si>
  <si>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</si>
  <si>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</si>
  <si>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</si>
  <si>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</si>
  <si>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</si>
  <si>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</si>
  <si>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</si>
  <si>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</si>
  <si>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</si>
  <si>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</si>
  <si>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</si>
  <si>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</si>
  <si>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</si>
  <si>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</si>
  <si>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</si>
  <si>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</si>
  <si>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</si>
  <si>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</si>
  <si>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</si>
  <si>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</si>
  <si>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</si>
  <si>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</si>
  <si>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</si>
  <si>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</si>
  <si>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</si>
  <si>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</si>
  <si>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</si>
  <si>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</si>
  <si>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</si>
  <si>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</si>
  <si>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</si>
  <si>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</si>
  <si>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</si>
  <si>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</si>
  <si>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</si>
  <si>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</si>
  <si>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</si>
  <si>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</si>
  <si>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</si>
  <si>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</si>
  <si>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</si>
  <si>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</si>
  <si>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</si>
  <si>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</si>
  <si>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</si>
  <si>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</si>
  <si>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</si>
  <si>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</si>
  <si>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</si>
  <si>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</si>
  <si>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</si>
  <si>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</si>
  <si>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</si>
  <si>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Ⅰ－２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</si>
  <si>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</si>
  <si>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</si>
  <si>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</si>
  <si>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</si>
  <si>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</si>
  <si>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</si>
  <si>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</si>
  <si>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</si>
  <si>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</si>
  <si>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</si>
  <si>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</si>
  <si>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</si>
  <si>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泊村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</si>
  <si>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</si>
  <si>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</si>
  <si>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</si>
  <si>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</si>
  <si>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</si>
  <si>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</si>
  <si>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</si>
  <si>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</si>
  <si>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</si>
  <si>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</si>
  <si>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</si>
  <si>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</si>
  <si>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</si>
  <si>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</si>
  <si>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</si>
  <si>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</si>
  <si>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</si>
  <si>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</si>
  <si>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</si>
  <si>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</si>
  <si>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</si>
  <si>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</si>
  <si>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</si>
  <si>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</si>
  <si>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</si>
  <si>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-11.4</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</si>
  <si>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</si>
  <si>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</si>
  <si>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</si>
  <si>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</si>
  <si>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</si>
  <si>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</si>
  <si>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</si>
  <si>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</si>
  <si>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</si>
  <si>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</si>
  <si>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</si>
  <si>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</si>
  <si>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</si>
  <si>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</si>
  <si>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</si>
  <si>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</si>
  <si>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</si>
  <si>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</si>
  <si>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</si>
  <si>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</si>
  <si>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</si>
  <si>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</si>
  <si>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-2.2</t>
    <phoneticPr fontId="5"/>
  </si>
  <si>
    <t>基準財政需要額</t>
    <phoneticPr fontId="25"/>
  </si>
  <si>
    <t>うち日本人(％)</t>
    <phoneticPr fontId="5"/>
  </si>
  <si>
    <t>-2.3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</si>
  <si>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</si>
  <si>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</si>
  <si>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</si>
  <si>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</si>
  <si>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</si>
  <si>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</si>
  <si>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</si>
  <si>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</si>
  <si>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</si>
  <si>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</si>
  <si>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</si>
  <si>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</si>
  <si>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</si>
  <si>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</si>
  <si>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</si>
  <si>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</si>
  <si>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</si>
  <si>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</si>
  <si>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</si>
  <si>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</si>
  <si>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</si>
  <si>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</si>
  <si>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t>
    <phoneticPr fontId="5"/>
  </si>
  <si>
    <t>教育長</t>
    <phoneticPr fontId="5"/>
  </si>
  <si>
    <t>　うち技能労務職員</t>
    <rPh sb="3" eb="5">
      <t>ギノウ</t>
    </rPh>
    <rPh sb="5" eb="7">
      <t>ロウム</t>
    </rPh>
    <rPh sb="7" eb="9">
      <t>ショクイン</t>
    </rPh>
    <phoneticPr fontId="5"/>
  </si>
  <si>
    <t>*</t>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</si>
  <si>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</si>
  <si>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</si>
  <si>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</si>
  <si>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</si>
  <si>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</si>
  <si>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</si>
  <si>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</si>
  <si>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</si>
  <si>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</si>
  <si>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</si>
  <si>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</si>
  <si>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</si>
  <si>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</si>
  <si>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</si>
  <si>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</si>
  <si>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</si>
  <si>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</si>
  <si>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</si>
  <si>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</si>
  <si>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</si>
  <si>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</si>
  <si>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</si>
  <si>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</si>
  <si>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</si>
  <si>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</si>
  <si>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</si>
  <si>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</si>
  <si>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</si>
  <si>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</si>
  <si>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</si>
  <si>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</si>
  <si>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</si>
  <si>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</si>
  <si>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</si>
  <si>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北海道泊村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</si>
  <si>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</si>
  <si>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</si>
  <si>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</si>
  <si>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</si>
  <si>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</si>
  <si>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</si>
  <si>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</si>
  <si>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</si>
  <si>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</si>
  <si>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</si>
  <si>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</si>
  <si>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</si>
  <si>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</si>
  <si>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</si>
  <si>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</si>
  <si>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</si>
  <si>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</si>
  <si>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</si>
  <si>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</si>
  <si>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</si>
  <si>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</si>
  <si>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</si>
  <si>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</si>
  <si>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</si>
  <si>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</si>
  <si>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</si>
  <si>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</si>
  <si>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</si>
  <si>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</si>
  <si>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</si>
  <si>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</si>
  <si>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</si>
  <si>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</si>
  <si>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</si>
  <si>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</si>
  <si>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</si>
  <si>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</si>
  <si>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</si>
  <si>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</si>
  <si>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</si>
  <si>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</si>
  <si>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</si>
  <si>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</si>
  <si>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</si>
  <si>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</si>
  <si>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</si>
  <si>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</si>
  <si>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</si>
  <si>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</si>
  <si>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</si>
  <si>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</si>
  <si>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</si>
  <si>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</si>
  <si>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</si>
  <si>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</si>
  <si>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</si>
  <si>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</si>
  <si>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</si>
  <si>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</si>
  <si>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</si>
  <si>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</si>
  <si>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</si>
  <si>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</si>
  <si>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</si>
  <si>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</si>
  <si>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</si>
  <si>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</si>
  <si>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</si>
  <si>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</si>
  <si>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</si>
  <si>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</si>
  <si>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</si>
  <si>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</si>
  <si>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</si>
  <si>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</si>
  <si>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</si>
  <si>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</si>
  <si>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</si>
  <si>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</si>
  <si>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</si>
  <si>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</si>
  <si>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</si>
  <si>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</si>
  <si>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</si>
  <si>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</si>
  <si>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</si>
  <si>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</si>
  <si>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</si>
  <si>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</si>
  <si>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</si>
  <si>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</si>
  <si>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</si>
  <si>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</si>
  <si>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</si>
  <si>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</si>
  <si>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</si>
  <si>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</si>
  <si>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</si>
  <si>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</si>
  <si>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</si>
  <si>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</si>
  <si>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</si>
  <si>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</si>
  <si>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</si>
  <si>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</si>
  <si>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</si>
  <si>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</si>
  <si>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</si>
  <si>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</si>
  <si>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</si>
  <si>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</si>
  <si>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</si>
  <si>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</si>
  <si>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</si>
  <si>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</si>
  <si>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</si>
  <si>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簡易水道</t>
    <phoneticPr fontId="5"/>
  </si>
  <si>
    <t>再差引収支</t>
    <rPh sb="0" eb="1">
      <t>サイ</t>
    </rPh>
    <rPh sb="1" eb="3">
      <t>サシヒキ</t>
    </rPh>
    <rPh sb="3" eb="5">
      <t>シュウシ</t>
    </rPh>
    <phoneticPr fontId="5"/>
  </si>
  <si>
    <t>　　うち一部事務組合負担金</t>
    <phoneticPr fontId="5"/>
  </si>
  <si>
    <t>繰越金</t>
  </si>
  <si>
    <t>下水道</t>
    <phoneticPr fontId="5"/>
  </si>
  <si>
    <t>加入世帯数(世帯)</t>
  </si>
  <si>
    <t>　繰出金</t>
    <phoneticPr fontId="5"/>
  </si>
  <si>
    <t>諸収入</t>
  </si>
  <si>
    <t>上水道</t>
    <phoneticPr fontId="5"/>
  </si>
  <si>
    <t>被保険者数(人)</t>
  </si>
  <si>
    <t>　積立金</t>
    <phoneticPr fontId="5"/>
  </si>
  <si>
    <t>地方債</t>
  </si>
  <si>
    <t>工業用水道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</si>
  <si>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</si>
  <si>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</si>
  <si>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</si>
  <si>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</si>
  <si>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</si>
  <si>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</si>
  <si>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</si>
  <si>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</si>
  <si>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</si>
  <si>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</si>
  <si>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</si>
  <si>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</si>
  <si>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</si>
  <si>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</si>
  <si>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</si>
  <si>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</si>
  <si>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</si>
  <si>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</si>
  <si>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</si>
  <si>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</si>
  <si>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</si>
  <si>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</si>
  <si>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</si>
  <si>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</si>
  <si>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</si>
  <si>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北海道泊村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</si>
  <si>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</si>
  <si>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</si>
  <si>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</si>
  <si>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</si>
  <si>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</si>
  <si>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</si>
  <si>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</si>
  <si>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</si>
  <si>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</si>
  <si>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</si>
  <si>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</si>
  <si>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</si>
  <si>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</si>
  <si>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</si>
  <si>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</si>
  <si>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</si>
  <si>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</si>
  <si>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</si>
  <si>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</si>
  <si>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</si>
  <si>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</si>
  <si>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</si>
  <si>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</si>
  <si>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</si>
  <si>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</si>
  <si>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</si>
  <si>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</si>
  <si>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</si>
  <si>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</si>
  <si>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</si>
  <si>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</si>
  <si>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</si>
  <si>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</si>
  <si>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</si>
  <si>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</si>
  <si>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簡易水道事業特別会計</t>
    <phoneticPr fontId="5"/>
  </si>
  <si>
    <t>法非適用企業</t>
    <phoneticPr fontId="5"/>
  </si>
  <si>
    <t>公共下水道事業特別会計</t>
    <phoneticPr fontId="5"/>
  </si>
  <si>
    <t>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</si>
  <si>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</si>
  <si>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</si>
  <si>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</si>
  <si>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</si>
  <si>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</si>
  <si>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</si>
  <si>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</si>
  <si>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</si>
  <si>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</si>
  <si>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</si>
  <si>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</si>
  <si>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</si>
  <si>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</si>
  <si>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</si>
  <si>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</si>
  <si>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</si>
  <si>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</si>
  <si>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</si>
  <si>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</si>
  <si>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</si>
  <si>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</si>
  <si>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</si>
  <si>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</si>
  <si>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</si>
  <si>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</si>
  <si>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</si>
  <si>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</si>
  <si>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</si>
  <si>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</si>
  <si>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</si>
  <si>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</si>
  <si>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</si>
  <si>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</si>
  <si>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</si>
  <si>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</si>
  <si>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</si>
  <si>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</si>
  <si>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</si>
  <si>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</si>
  <si>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</si>
  <si>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</si>
  <si>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</si>
  <si>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t>
    <phoneticPr fontId="5"/>
  </si>
  <si>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</si>
  <si>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</si>
  <si>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</si>
  <si>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</si>
  <si>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</si>
  <si>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</si>
  <si>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</si>
  <si>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</si>
  <si>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</si>
  <si>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</si>
  <si>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</si>
  <si>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</si>
  <si>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</si>
  <si>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t>
    <phoneticPr fontId="5"/>
  </si>
  <si>
    <t>-</t>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</si>
  <si>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</si>
  <si>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</si>
  <si>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</si>
  <si>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</si>
  <si>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</si>
  <si>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</si>
  <si>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t>
    <phoneticPr fontId="5"/>
  </si>
  <si>
    <t xml:space="preserve">充当可能特定歳入 </t>
    <rPh sb="0" eb="2">
      <t>ジュウトウ</t>
    </rPh>
    <rPh sb="2" eb="4">
      <t>カノウ</t>
    </rPh>
    <rPh sb="4" eb="6">
      <t>トクテイ</t>
    </rPh>
    <rPh sb="6" eb="8">
      <t>サイニュウ</t>
    </rPh>
    <phoneticPr fontId="31"/>
  </si>
  <si>
    <t>集落排水事業特別会計</t>
    <phoneticPr fontId="5"/>
  </si>
  <si>
    <t>-</t>
    <phoneticPr fontId="5"/>
  </si>
  <si>
    <t>-</t>
    <phoneticPr fontId="5"/>
  </si>
  <si>
    <t xml:space="preserve">基準財政需要額算入見込額 </t>
    <rPh sb="0" eb="2">
      <t>キジュン</t>
    </rPh>
    <rPh sb="2" eb="4">
      <t>ザイセイ</t>
    </rPh>
    <rPh sb="4" eb="7">
      <t>ジュヨウガク</t>
    </rPh>
    <rPh sb="7" eb="9">
      <t>サンニュウ</t>
    </rPh>
    <rPh sb="9" eb="12">
      <t>ミコミガク</t>
    </rPh>
    <phoneticPr fontId="31"/>
  </si>
  <si>
    <t>簡易水道事業特別会計</t>
    <phoneticPr fontId="5"/>
  </si>
  <si>
    <t>(Ｆ)</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</si>
  <si>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</si>
  <si>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</si>
  <si>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</si>
  <si>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</si>
  <si>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</si>
  <si>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</si>
  <si>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</si>
  <si>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</si>
  <si>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</si>
  <si>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</si>
  <si>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</si>
  <si>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</si>
  <si>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</si>
  <si>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</si>
  <si>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</si>
  <si>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</si>
  <si>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</si>
  <si>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</si>
  <si>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</si>
  <si>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</si>
  <si>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</si>
  <si>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</si>
  <si>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</si>
  <si>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</si>
  <si>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</si>
  <si>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</si>
  <si>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</si>
  <si>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</si>
  <si>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</si>
  <si>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</si>
  <si>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</si>
  <si>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</si>
  <si>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</si>
  <si>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</si>
  <si>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</si>
  <si>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</si>
  <si>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</si>
  <si>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</si>
  <si>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</si>
  <si>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</si>
  <si>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</si>
  <si>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</si>
  <si>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</si>
  <si>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</si>
  <si>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</si>
  <si>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</si>
  <si>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</si>
  <si>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</si>
  <si>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</si>
  <si>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</si>
  <si>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</si>
  <si>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</si>
  <si>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</si>
  <si>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</si>
  <si>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</si>
  <si>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</si>
  <si>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</si>
  <si>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</si>
  <si>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</si>
  <si>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</si>
  <si>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</si>
  <si>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</si>
  <si>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</si>
  <si>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</si>
  <si>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</si>
  <si>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</si>
  <si>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</si>
  <si>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</si>
  <si>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</si>
  <si>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</si>
  <si>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</si>
  <si>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</si>
  <si>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</si>
  <si>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</si>
  <si>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</si>
  <si>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</si>
  <si>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</si>
  <si>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</si>
  <si>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</si>
  <si>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</si>
  <si>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</si>
  <si>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</si>
  <si>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</si>
  <si>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</si>
  <si>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</si>
  <si>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一般会計</t>
  </si>
  <si>
    <t>国民健康保険特別会計</t>
  </si>
  <si>
    <t>後期高齢者医療特別会計</t>
  </si>
  <si>
    <t>公共下水道事業特別会計</t>
  </si>
  <si>
    <t>集落排水事業特別会計</t>
  </si>
  <si>
    <t>簡易水道事業特別会計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</si>
  <si>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</si>
  <si>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</si>
  <si>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</si>
  <si>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</si>
  <si>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</si>
  <si>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</si>
  <si>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</si>
  <si>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</si>
  <si>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漁業活性化推進基金</t>
    <rPh sb="0" eb="2">
      <t>ギョギョウ</t>
    </rPh>
    <rPh sb="2" eb="5">
      <t>カッセイカ</t>
    </rPh>
    <rPh sb="5" eb="9">
      <t>スイシンキキン</t>
    </rPh>
    <phoneticPr fontId="2"/>
  </si>
  <si>
    <t>公共用施設維持修繕・維持補修基金</t>
    <rPh sb="0" eb="3">
      <t>コウキョウヨウ</t>
    </rPh>
    <rPh sb="3" eb="9">
      <t>シセツイジシュウゼン</t>
    </rPh>
    <rPh sb="10" eb="14">
      <t>イジホシュウ</t>
    </rPh>
    <rPh sb="14" eb="16">
      <t>キキン</t>
    </rPh>
    <phoneticPr fontId="2"/>
  </si>
  <si>
    <t>地域振興基金</t>
    <rPh sb="0" eb="2">
      <t>チイキ</t>
    </rPh>
    <rPh sb="2" eb="4">
      <t>シンコウ</t>
    </rPh>
    <rPh sb="4" eb="6">
      <t>キキン</t>
    </rPh>
    <phoneticPr fontId="2"/>
  </si>
  <si>
    <t>公有財産管理基金</t>
    <rPh sb="0" eb="4">
      <t>コウユウザイサン</t>
    </rPh>
    <rPh sb="4" eb="8">
      <t>カンリキキン</t>
    </rPh>
    <phoneticPr fontId="2"/>
  </si>
  <si>
    <t>ふるさとづくり推進基金</t>
    <rPh sb="7" eb="11">
      <t>スイシンキキン</t>
    </rPh>
    <phoneticPr fontId="2"/>
  </si>
  <si>
    <t>後志広域連合</t>
    <rPh sb="0" eb="6">
      <t>シリベシコウイキレンゴウ</t>
    </rPh>
    <phoneticPr fontId="2"/>
  </si>
  <si>
    <t>岩内地方衛生組合</t>
    <rPh sb="0" eb="4">
      <t>イワナイチホウ</t>
    </rPh>
    <rPh sb="4" eb="8">
      <t>エイセイクミアイ</t>
    </rPh>
    <phoneticPr fontId="2"/>
  </si>
  <si>
    <t>岩内・寿都地方消防組合</t>
    <rPh sb="0" eb="2">
      <t>イワナイ</t>
    </rPh>
    <rPh sb="3" eb="11">
      <t>スッツチホウショウボウクミアイ</t>
    </rPh>
    <phoneticPr fontId="2"/>
  </si>
  <si>
    <t>後志教育研修センター</t>
    <rPh sb="0" eb="2">
      <t>シリベシ</t>
    </rPh>
    <rPh sb="2" eb="4">
      <t>キョウイク</t>
    </rPh>
    <rPh sb="4" eb="6">
      <t>ケンシュウ</t>
    </rPh>
    <phoneticPr fontId="2"/>
  </si>
  <si>
    <t xml:space="preserve">※8：職員の状況については、令和3年地方公務員給与実態調査に基づいている。 </t>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</si>
  <si>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</si>
  <si>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</si>
  <si>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将来負担比率は、充当可能財源が将来負担額を上回っているため発生していない。今後も、公共施設の老朽化に伴う維持管理及び更新コストを把握しながら、計画的な財政運営に努めていく必要がある。</t>
    <rPh sb="0" eb="6">
      <t>ショウライフタンヒリツ</t>
    </rPh>
    <rPh sb="8" eb="12">
      <t>ジュウトウカノウ</t>
    </rPh>
    <rPh sb="12" eb="14">
      <t>ザイゲン</t>
    </rPh>
    <rPh sb="15" eb="20">
      <t>ショウライフタンガク</t>
    </rPh>
    <rPh sb="21" eb="23">
      <t>ウワマワ</t>
    </rPh>
    <rPh sb="29" eb="31">
      <t>ハッセイ</t>
    </rPh>
    <rPh sb="37" eb="39">
      <t>コンゴ</t>
    </rPh>
    <rPh sb="41" eb="45">
      <t>コウキョウシセツ</t>
    </rPh>
    <rPh sb="46" eb="49">
      <t>ロウキュウカ</t>
    </rPh>
    <rPh sb="50" eb="51">
      <t>トモナ</t>
    </rPh>
    <rPh sb="52" eb="56">
      <t>イジカンリ</t>
    </rPh>
    <rPh sb="56" eb="57">
      <t>オヨ</t>
    </rPh>
    <rPh sb="58" eb="60">
      <t>コウシン</t>
    </rPh>
    <rPh sb="64" eb="66">
      <t>ハアク</t>
    </rPh>
    <rPh sb="71" eb="74">
      <t>ケイカクテキ</t>
    </rPh>
    <rPh sb="75" eb="77">
      <t>ザイセイ</t>
    </rPh>
    <rPh sb="77" eb="79">
      <t>ウンエイ</t>
    </rPh>
    <rPh sb="80" eb="81">
      <t>ツト</t>
    </rPh>
    <rPh sb="85" eb="87">
      <t>ヒツヨウ</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</si>
  <si>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</si>
  <si>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</si>
  <si>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</si>
  <si>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</si>
  <si>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</si>
  <si>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</si>
  <si>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将来負担比率は、充当可能財源が将来負担額を上回っているため発生していない。今後も実質公債費比率と共に、健全な財政運営を心掛けていく必要がある。</t>
    <rPh sb="0" eb="6">
      <t>ショウライフタンヒリツ</t>
    </rPh>
    <rPh sb="8" eb="14">
      <t>ジュウトウカノウザイゲン</t>
    </rPh>
    <rPh sb="15" eb="20">
      <t>ショウライフタンガク</t>
    </rPh>
    <rPh sb="21" eb="23">
      <t>ウワマワ</t>
    </rPh>
    <rPh sb="29" eb="31">
      <t>ハッセイ</t>
    </rPh>
    <rPh sb="37" eb="39">
      <t>コンゴ</t>
    </rPh>
    <rPh sb="40" eb="42">
      <t>ジッシツ</t>
    </rPh>
    <rPh sb="42" eb="44">
      <t>コウサイ</t>
    </rPh>
    <rPh sb="44" eb="45">
      <t>ヒ</t>
    </rPh>
    <rPh sb="45" eb="47">
      <t>ヒリツ</t>
    </rPh>
    <rPh sb="48" eb="49">
      <t>トモ</t>
    </rPh>
    <rPh sb="51" eb="53">
      <t>ケンゼン</t>
    </rPh>
    <rPh sb="54" eb="56">
      <t>ザイセイ</t>
    </rPh>
    <rPh sb="56" eb="58">
      <t>ウンエイ</t>
    </rPh>
    <rPh sb="59" eb="61">
      <t>ココロガ</t>
    </rPh>
    <rPh sb="65" eb="67">
      <t>ヒツヨウ</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</si>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</sst>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2">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14" fillId="0" borderId="0">
      <alignment vertical="center"/>
    </xf>
    <xf numFmtId="0" fontId="38" fillId="0" borderId="0">
      <alignment vertical="center"/>
    </xf>
  </cellStyleXfs>
  <cellXfs count="129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54" xfId="11" applyFont="1" applyBorder="1">
      <alignment vertical="center"/>
    </xf>
    <xf numFmtId="0" fontId="24" fillId="0" borderId="0" xfId="11" applyFont="1" applyAlignment="1">
      <alignment vertical="center"/>
    </xf>
    <xf numFmtId="0" fontId="20" fillId="0" borderId="0" xfId="11" applyFont="1" applyBorder="1">
      <alignment vertical="center"/>
    </xf>
    <xf numFmtId="0" fontId="24" fillId="0" borderId="0" xfId="11" applyFont="1" applyBorder="1" applyAlignment="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12" xfId="11" applyFont="1" applyBorder="1">
      <alignment vertical="center"/>
    </xf>
    <xf numFmtId="0" fontId="24" fillId="0" borderId="0" xfId="20" applyFont="1" applyFill="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pplyBorder="1" applyAlignment="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0" fillId="0" borderId="34" xfId="11" applyFont="1" applyBorder="1" applyAlignment="1">
      <alignment horizontal="center"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1" applyFont="1">
      <alignment vertical="center"/>
    </xf>
  </cellXfs>
  <cellStyles count="22">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 2" xfId="20"/>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1"/>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317319</c:v>
                </c:pt>
                <c:pt idx="1">
                  <c:v>289738</c:v>
                </c:pt>
                <c:pt idx="2">
                  <c:v>316937</c:v>
                </c:pt>
                <c:pt idx="3">
                  <c:v>332350</c:v>
                </c:pt>
                <c:pt idx="4">
                  <c:v>362690</c:v>
                </c:pt>
              </c:numCache>
            </c:numRef>
          </c:val>
          <c:smooth val="0"/>
          <c:extLst>
            <c:ext xmlns:c16="http://schemas.microsoft.com/office/drawing/2014/chart" uri="{C3380CC4-5D6E-409C-BE32-E72D297353CC}">
              <c16:uniqueId val="{00000000-6316-4A38-AD73-855839F0EEB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510796</c:v>
                </c:pt>
                <c:pt idx="1">
                  <c:v>357504</c:v>
                </c:pt>
                <c:pt idx="2">
                  <c:v>508535</c:v>
                </c:pt>
                <c:pt idx="3">
                  <c:v>403724</c:v>
                </c:pt>
                <c:pt idx="4">
                  <c:v>587740</c:v>
                </c:pt>
              </c:numCache>
            </c:numRef>
          </c:val>
          <c:smooth val="0"/>
          <c:extLst>
            <c:ext xmlns:c16="http://schemas.microsoft.com/office/drawing/2014/chart" uri="{C3380CC4-5D6E-409C-BE32-E72D297353CC}">
              <c16:uniqueId val="{00000001-6316-4A38-AD73-855839F0EEB0}"/>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3.61</c:v>
                </c:pt>
                <c:pt idx="1">
                  <c:v>3.77</c:v>
                </c:pt>
                <c:pt idx="2">
                  <c:v>3.19</c:v>
                </c:pt>
                <c:pt idx="3">
                  <c:v>1.51</c:v>
                </c:pt>
                <c:pt idx="4">
                  <c:v>1.48</c:v>
                </c:pt>
              </c:numCache>
            </c:numRef>
          </c:val>
          <c:extLst>
            <c:ext xmlns:c16="http://schemas.microsoft.com/office/drawing/2014/chart" uri="{C3380CC4-5D6E-409C-BE32-E72D297353CC}">
              <c16:uniqueId val="{00000000-90D5-48BC-A787-53E3D8B6F46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136.75</c:v>
                </c:pt>
                <c:pt idx="1">
                  <c:v>157.41</c:v>
                </c:pt>
                <c:pt idx="2">
                  <c:v>174.28</c:v>
                </c:pt>
                <c:pt idx="3">
                  <c:v>183.65</c:v>
                </c:pt>
                <c:pt idx="4">
                  <c:v>185.28</c:v>
                </c:pt>
              </c:numCache>
            </c:numRef>
          </c:val>
          <c:extLst>
            <c:ext xmlns:c16="http://schemas.microsoft.com/office/drawing/2014/chart" uri="{C3380CC4-5D6E-409C-BE32-E72D297353CC}">
              <c16:uniqueId val="{00000001-90D5-48BC-A787-53E3D8B6F46A}"/>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10.48</c:v>
                </c:pt>
                <c:pt idx="1">
                  <c:v>7.05</c:v>
                </c:pt>
                <c:pt idx="2">
                  <c:v>8.7899999999999991</c:v>
                </c:pt>
                <c:pt idx="3">
                  <c:v>8.4600000000000009</c:v>
                </c:pt>
                <c:pt idx="4">
                  <c:v>7.72</c:v>
                </c:pt>
              </c:numCache>
            </c:numRef>
          </c:val>
          <c:smooth val="0"/>
          <c:extLst>
            <c:ext xmlns:c16="http://schemas.microsoft.com/office/drawing/2014/chart" uri="{C3380CC4-5D6E-409C-BE32-E72D297353CC}">
              <c16:uniqueId val="{00000002-90D5-48BC-A787-53E3D8B6F46A}"/>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713E-4EFE-B1FC-5D197645A0C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713E-4EFE-B1FC-5D197645A0CF}"/>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713E-4EFE-B1FC-5D197645A0CF}"/>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713E-4EFE-B1FC-5D197645A0CF}"/>
            </c:ext>
          </c:extLst>
        </c:ser>
        <c:ser>
          <c:idx val="4"/>
          <c:order val="4"/>
          <c:tx>
            <c:strRef>
              <c:f>データシート!$A$31</c:f>
              <c:strCache>
                <c:ptCount val="1"/>
                <c:pt idx="0">
                  <c:v>簡易水道事業特別会計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0.02</c:v>
                </c:pt>
                <c:pt idx="2">
                  <c:v>#N/A</c:v>
                </c:pt>
                <c:pt idx="3">
                  <c:v>0.01</c:v>
                </c:pt>
                <c:pt idx="4">
                  <c:v>#N/A</c:v>
                </c:pt>
                <c:pt idx="5">
                  <c:v>0</c:v>
                </c:pt>
                <c:pt idx="6">
                  <c:v>#N/A</c:v>
                </c:pt>
                <c:pt idx="7">
                  <c:v>0</c:v>
                </c:pt>
                <c:pt idx="8">
                  <c:v>#N/A</c:v>
                </c:pt>
                <c:pt idx="9">
                  <c:v>0</c:v>
                </c:pt>
              </c:numCache>
            </c:numRef>
          </c:val>
          <c:extLst>
            <c:ext xmlns:c16="http://schemas.microsoft.com/office/drawing/2014/chart" uri="{C3380CC4-5D6E-409C-BE32-E72D297353CC}">
              <c16:uniqueId val="{00000004-713E-4EFE-B1FC-5D197645A0CF}"/>
            </c:ext>
          </c:extLst>
        </c:ser>
        <c:ser>
          <c:idx val="5"/>
          <c:order val="5"/>
          <c:tx>
            <c:strRef>
              <c:f>データシート!$A$32</c:f>
              <c:strCache>
                <c:ptCount val="1"/>
                <c:pt idx="0">
                  <c:v>集落排水事業特別会計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5-713E-4EFE-B1FC-5D197645A0CF}"/>
            </c:ext>
          </c:extLst>
        </c:ser>
        <c:ser>
          <c:idx val="6"/>
          <c:order val="6"/>
          <c:tx>
            <c:strRef>
              <c:f>データシート!$A$33</c:f>
              <c:strCache>
                <c:ptCount val="1"/>
                <c:pt idx="0">
                  <c:v>公共下水道事業特別会計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6-713E-4EFE-B1FC-5D197645A0CF}"/>
            </c:ext>
          </c:extLst>
        </c:ser>
        <c:ser>
          <c:idx val="7"/>
          <c:order val="7"/>
          <c:tx>
            <c:strRef>
              <c:f>データシート!$A$34</c:f>
              <c:strCache>
                <c:ptCount val="1"/>
                <c:pt idx="0">
                  <c:v>後期高齢者医療特別会計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0.02</c:v>
                </c:pt>
                <c:pt idx="2">
                  <c:v>#N/A</c:v>
                </c:pt>
                <c:pt idx="3">
                  <c:v>0</c:v>
                </c:pt>
                <c:pt idx="4">
                  <c:v>#N/A</c:v>
                </c:pt>
                <c:pt idx="5">
                  <c:v>0</c:v>
                </c:pt>
                <c:pt idx="6">
                  <c:v>#N/A</c:v>
                </c:pt>
                <c:pt idx="7">
                  <c:v>0</c:v>
                </c:pt>
                <c:pt idx="8">
                  <c:v>#N/A</c:v>
                </c:pt>
                <c:pt idx="9">
                  <c:v>0.01</c:v>
                </c:pt>
              </c:numCache>
            </c:numRef>
          </c:val>
          <c:extLst>
            <c:ext xmlns:c16="http://schemas.microsoft.com/office/drawing/2014/chart" uri="{C3380CC4-5D6E-409C-BE32-E72D297353CC}">
              <c16:uniqueId val="{00000007-713E-4EFE-B1FC-5D197645A0CF}"/>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0.31</c:v>
                </c:pt>
                <c:pt idx="2">
                  <c:v>#N/A</c:v>
                </c:pt>
                <c:pt idx="3">
                  <c:v>0.14000000000000001</c:v>
                </c:pt>
                <c:pt idx="4">
                  <c:v>#N/A</c:v>
                </c:pt>
                <c:pt idx="5">
                  <c:v>0.26</c:v>
                </c:pt>
                <c:pt idx="6">
                  <c:v>#N/A</c:v>
                </c:pt>
                <c:pt idx="7">
                  <c:v>0.1</c:v>
                </c:pt>
                <c:pt idx="8">
                  <c:v>#N/A</c:v>
                </c:pt>
                <c:pt idx="9">
                  <c:v>0.02</c:v>
                </c:pt>
              </c:numCache>
            </c:numRef>
          </c:val>
          <c:extLst>
            <c:ext xmlns:c16="http://schemas.microsoft.com/office/drawing/2014/chart" uri="{C3380CC4-5D6E-409C-BE32-E72D297353CC}">
              <c16:uniqueId val="{00000008-713E-4EFE-B1FC-5D197645A0CF}"/>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3.61</c:v>
                </c:pt>
                <c:pt idx="2">
                  <c:v>#N/A</c:v>
                </c:pt>
                <c:pt idx="3">
                  <c:v>3.76</c:v>
                </c:pt>
                <c:pt idx="4">
                  <c:v>#N/A</c:v>
                </c:pt>
                <c:pt idx="5">
                  <c:v>3.19</c:v>
                </c:pt>
                <c:pt idx="6">
                  <c:v>#N/A</c:v>
                </c:pt>
                <c:pt idx="7">
                  <c:v>1.51</c:v>
                </c:pt>
                <c:pt idx="8">
                  <c:v>#N/A</c:v>
                </c:pt>
                <c:pt idx="9">
                  <c:v>1.48</c:v>
                </c:pt>
              </c:numCache>
            </c:numRef>
          </c:val>
          <c:extLst>
            <c:ext xmlns:c16="http://schemas.microsoft.com/office/drawing/2014/chart" uri="{C3380CC4-5D6E-409C-BE32-E72D297353CC}">
              <c16:uniqueId val="{00000009-713E-4EFE-B1FC-5D197645A0CF}"/>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188</c:v>
                </c:pt>
                <c:pt idx="5">
                  <c:v>184</c:v>
                </c:pt>
                <c:pt idx="8">
                  <c:v>182</c:v>
                </c:pt>
                <c:pt idx="11">
                  <c:v>167</c:v>
                </c:pt>
                <c:pt idx="14">
                  <c:v>164</c:v>
                </c:pt>
              </c:numCache>
            </c:numRef>
          </c:val>
          <c:extLst>
            <c:ext xmlns:c16="http://schemas.microsoft.com/office/drawing/2014/chart" uri="{C3380CC4-5D6E-409C-BE32-E72D297353CC}">
              <c16:uniqueId val="{00000000-9D3C-41DA-8CE5-9B1723640D5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9D3C-41DA-8CE5-9B1723640D5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9D3C-41DA-8CE5-9B1723640D5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1</c:v>
                </c:pt>
                <c:pt idx="3">
                  <c:v>1</c:v>
                </c:pt>
                <c:pt idx="6">
                  <c:v>1</c:v>
                </c:pt>
                <c:pt idx="9">
                  <c:v>1</c:v>
                </c:pt>
                <c:pt idx="12">
                  <c:v>1</c:v>
                </c:pt>
              </c:numCache>
            </c:numRef>
          </c:val>
          <c:extLst>
            <c:ext xmlns:c16="http://schemas.microsoft.com/office/drawing/2014/chart" uri="{C3380CC4-5D6E-409C-BE32-E72D297353CC}">
              <c16:uniqueId val="{00000003-9D3C-41DA-8CE5-9B1723640D5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153</c:v>
                </c:pt>
                <c:pt idx="3">
                  <c:v>154</c:v>
                </c:pt>
                <c:pt idx="6">
                  <c:v>156</c:v>
                </c:pt>
                <c:pt idx="9">
                  <c:v>156</c:v>
                </c:pt>
                <c:pt idx="12">
                  <c:v>154</c:v>
                </c:pt>
              </c:numCache>
            </c:numRef>
          </c:val>
          <c:extLst>
            <c:ext xmlns:c16="http://schemas.microsoft.com/office/drawing/2014/chart" uri="{C3380CC4-5D6E-409C-BE32-E72D297353CC}">
              <c16:uniqueId val="{00000004-9D3C-41DA-8CE5-9B1723640D5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D3C-41DA-8CE5-9B1723640D5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9D3C-41DA-8CE5-9B1723640D5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53</c:v>
                </c:pt>
                <c:pt idx="3">
                  <c:v>53</c:v>
                </c:pt>
                <c:pt idx="6">
                  <c:v>52</c:v>
                </c:pt>
                <c:pt idx="9">
                  <c:v>41</c:v>
                </c:pt>
                <c:pt idx="12">
                  <c:v>41</c:v>
                </c:pt>
              </c:numCache>
            </c:numRef>
          </c:val>
          <c:extLst>
            <c:ext xmlns:c16="http://schemas.microsoft.com/office/drawing/2014/chart" uri="{C3380CC4-5D6E-409C-BE32-E72D297353CC}">
              <c16:uniqueId val="{00000007-9D3C-41DA-8CE5-9B1723640D5E}"/>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19</c:v>
                </c:pt>
                <c:pt idx="2">
                  <c:v>#N/A</c:v>
                </c:pt>
                <c:pt idx="3">
                  <c:v>#N/A</c:v>
                </c:pt>
                <c:pt idx="4">
                  <c:v>24</c:v>
                </c:pt>
                <c:pt idx="5">
                  <c:v>#N/A</c:v>
                </c:pt>
                <c:pt idx="6">
                  <c:v>#N/A</c:v>
                </c:pt>
                <c:pt idx="7">
                  <c:v>27</c:v>
                </c:pt>
                <c:pt idx="8">
                  <c:v>#N/A</c:v>
                </c:pt>
                <c:pt idx="9">
                  <c:v>#N/A</c:v>
                </c:pt>
                <c:pt idx="10">
                  <c:v>31</c:v>
                </c:pt>
                <c:pt idx="11">
                  <c:v>#N/A</c:v>
                </c:pt>
                <c:pt idx="12">
                  <c:v>#N/A</c:v>
                </c:pt>
                <c:pt idx="13">
                  <c:v>32</c:v>
                </c:pt>
                <c:pt idx="14">
                  <c:v>#N/A</c:v>
                </c:pt>
              </c:numCache>
            </c:numRef>
          </c:val>
          <c:smooth val="0"/>
          <c:extLst>
            <c:ext xmlns:c16="http://schemas.microsoft.com/office/drawing/2014/chart" uri="{C3380CC4-5D6E-409C-BE32-E72D297353CC}">
              <c16:uniqueId val="{00000008-9D3C-41DA-8CE5-9B1723640D5E}"/>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1329</c:v>
                </c:pt>
                <c:pt idx="5">
                  <c:v>1219</c:v>
                </c:pt>
                <c:pt idx="8">
                  <c:v>1109</c:v>
                </c:pt>
                <c:pt idx="11">
                  <c:v>1001</c:v>
                </c:pt>
                <c:pt idx="14">
                  <c:v>897</c:v>
                </c:pt>
              </c:numCache>
            </c:numRef>
          </c:val>
          <c:extLst>
            <c:ext xmlns:c16="http://schemas.microsoft.com/office/drawing/2014/chart" uri="{C3380CC4-5D6E-409C-BE32-E72D297353CC}">
              <c16:uniqueId val="{00000000-C63F-4327-A31A-235F0DA23EF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380</c:v>
                </c:pt>
                <c:pt idx="5">
                  <c:v>337</c:v>
                </c:pt>
                <c:pt idx="8">
                  <c:v>293</c:v>
                </c:pt>
                <c:pt idx="11">
                  <c:v>258</c:v>
                </c:pt>
                <c:pt idx="14">
                  <c:v>223</c:v>
                </c:pt>
              </c:numCache>
            </c:numRef>
          </c:val>
          <c:extLst>
            <c:ext xmlns:c16="http://schemas.microsoft.com/office/drawing/2014/chart" uri="{C3380CC4-5D6E-409C-BE32-E72D297353CC}">
              <c16:uniqueId val="{00000001-C63F-4327-A31A-235F0DA23EF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7014</c:v>
                </c:pt>
                <c:pt idx="5">
                  <c:v>7319</c:v>
                </c:pt>
                <c:pt idx="8">
                  <c:v>7582</c:v>
                </c:pt>
                <c:pt idx="11">
                  <c:v>7508</c:v>
                </c:pt>
                <c:pt idx="14">
                  <c:v>7728</c:v>
                </c:pt>
              </c:numCache>
            </c:numRef>
          </c:val>
          <c:extLst>
            <c:ext xmlns:c16="http://schemas.microsoft.com/office/drawing/2014/chart" uri="{C3380CC4-5D6E-409C-BE32-E72D297353CC}">
              <c16:uniqueId val="{00000002-C63F-4327-A31A-235F0DA23EF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63F-4327-A31A-235F0DA23EF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63F-4327-A31A-235F0DA23EF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63F-4327-A31A-235F0DA23EF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366</c:v>
                </c:pt>
                <c:pt idx="3">
                  <c:v>346</c:v>
                </c:pt>
                <c:pt idx="6">
                  <c:v>404</c:v>
                </c:pt>
                <c:pt idx="9">
                  <c:v>361</c:v>
                </c:pt>
                <c:pt idx="12">
                  <c:v>352</c:v>
                </c:pt>
              </c:numCache>
            </c:numRef>
          </c:val>
          <c:extLst>
            <c:ext xmlns:c16="http://schemas.microsoft.com/office/drawing/2014/chart" uri="{C3380CC4-5D6E-409C-BE32-E72D297353CC}">
              <c16:uniqueId val="{00000006-C63F-4327-A31A-235F0DA23EF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10</c:v>
                </c:pt>
                <c:pt idx="3">
                  <c:v>9</c:v>
                </c:pt>
                <c:pt idx="6">
                  <c:v>7</c:v>
                </c:pt>
                <c:pt idx="9">
                  <c:v>8</c:v>
                </c:pt>
                <c:pt idx="12">
                  <c:v>12</c:v>
                </c:pt>
              </c:numCache>
            </c:numRef>
          </c:val>
          <c:extLst>
            <c:ext xmlns:c16="http://schemas.microsoft.com/office/drawing/2014/chart" uri="{C3380CC4-5D6E-409C-BE32-E72D297353CC}">
              <c16:uniqueId val="{00000007-C63F-4327-A31A-235F0DA23EF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1888</c:v>
                </c:pt>
                <c:pt idx="3">
                  <c:v>1785</c:v>
                </c:pt>
                <c:pt idx="6">
                  <c:v>1688</c:v>
                </c:pt>
                <c:pt idx="9">
                  <c:v>1570</c:v>
                </c:pt>
                <c:pt idx="12">
                  <c:v>1442</c:v>
                </c:pt>
              </c:numCache>
            </c:numRef>
          </c:val>
          <c:extLst>
            <c:ext xmlns:c16="http://schemas.microsoft.com/office/drawing/2014/chart" uri="{C3380CC4-5D6E-409C-BE32-E72D297353CC}">
              <c16:uniqueId val="{00000008-C63F-4327-A31A-235F0DA23EF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2</c:v>
                </c:pt>
                <c:pt idx="3">
                  <c:v>1</c:v>
                </c:pt>
                <c:pt idx="6">
                  <c:v>1</c:v>
                </c:pt>
                <c:pt idx="9">
                  <c:v>0</c:v>
                </c:pt>
                <c:pt idx="12">
                  <c:v>0</c:v>
                </c:pt>
              </c:numCache>
            </c:numRef>
          </c:val>
          <c:extLst>
            <c:ext xmlns:c16="http://schemas.microsoft.com/office/drawing/2014/chart" uri="{C3380CC4-5D6E-409C-BE32-E72D297353CC}">
              <c16:uniqueId val="{00000009-C63F-4327-A31A-235F0DA23EF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392</c:v>
                </c:pt>
                <c:pt idx="3">
                  <c:v>346</c:v>
                </c:pt>
                <c:pt idx="6">
                  <c:v>299</c:v>
                </c:pt>
                <c:pt idx="9">
                  <c:v>263</c:v>
                </c:pt>
                <c:pt idx="12">
                  <c:v>227</c:v>
                </c:pt>
              </c:numCache>
            </c:numRef>
          </c:val>
          <c:extLst>
            <c:ext xmlns:c16="http://schemas.microsoft.com/office/drawing/2014/chart" uri="{C3380CC4-5D6E-409C-BE32-E72D297353CC}">
              <c16:uniqueId val="{0000000A-C63F-4327-A31A-235F0DA23EF7}"/>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C63F-4327-A31A-235F0DA23EF7}"/>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3931</c:v>
                </c:pt>
                <c:pt idx="1">
                  <c:v>4235</c:v>
                </c:pt>
                <c:pt idx="2">
                  <c:v>4455</c:v>
                </c:pt>
              </c:numCache>
            </c:numRef>
          </c:val>
          <c:extLst>
            <c:ext xmlns:c16="http://schemas.microsoft.com/office/drawing/2014/chart" uri="{C3380CC4-5D6E-409C-BE32-E72D297353CC}">
              <c16:uniqueId val="{00000000-F0A8-45EE-A42A-4005AB68442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24</c:v>
                </c:pt>
                <c:pt idx="1">
                  <c:v>24</c:v>
                </c:pt>
                <c:pt idx="2">
                  <c:v>24</c:v>
                </c:pt>
              </c:numCache>
            </c:numRef>
          </c:val>
          <c:extLst>
            <c:ext xmlns:c16="http://schemas.microsoft.com/office/drawing/2014/chart" uri="{C3380CC4-5D6E-409C-BE32-E72D297353CC}">
              <c16:uniqueId val="{00000001-F0A8-45EE-A42A-4005AB68442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3628</c:v>
                </c:pt>
                <c:pt idx="1">
                  <c:v>3249</c:v>
                </c:pt>
                <c:pt idx="2">
                  <c:v>3249</c:v>
                </c:pt>
              </c:numCache>
            </c:numRef>
          </c:val>
          <c:extLst>
            <c:ext xmlns:c16="http://schemas.microsoft.com/office/drawing/2014/chart" uri="{C3380CC4-5D6E-409C-BE32-E72D297353CC}">
              <c16:uniqueId val="{00000002-F0A8-45EE-A42A-4005AB68442E}"/>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{FE7A0C83-0591-4680-80B6-F749F110DC89}</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FA46-464D-9175-F5E625AEFE7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{5A92FE76-1C06-4526-8FB4-DD63148DF6FB}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A46-464D-9175-F5E625AEFE7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{C66C0298-49D3-4378-BC2F-A634C333EA5B}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A46-464D-9175-F5E625AEFE7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{FB0647A1-1818-4378-84CD-0769620F05EF}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A46-464D-9175-F5E625AEFE7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{7B0B5E0A-01A8-48F0-A122-372AE0992BA6}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A46-464D-9175-F5E625AEFE74}"/>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{4A5A50A9-99AD-4555-9804-AF2775AAE6F6}</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FA46-464D-9175-F5E625AEFE74}"/>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{3FB3B628-5DBA-47D4-90B2-A42D41F0B32E}</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FA46-464D-9175-F5E625AEFE74}"/>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{7A4D54F7-7E64-41F7-AF2D-14387D34045E}</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FA46-464D-9175-F5E625AEFE74}"/>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{486915C6-CABE-4F74-9013-54A9E247A549}</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FA46-464D-9175-F5E625AEFE7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52.7</c:v>
                </c:pt>
                <c:pt idx="8">
                  <c:v>54.1</c:v>
                </c:pt>
                <c:pt idx="16">
                  <c:v>54.3</c:v>
                </c:pt>
                <c:pt idx="24">
                  <c:v>55.7</c:v>
                </c:pt>
                <c:pt idx="32">
                  <c:v>52.6</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FA46-464D-9175-F5E625AEFE74}"/>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{CA7D5681-7321-4A45-A644-41EC9EC0C085}</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FA46-464D-9175-F5E625AEFE74}"/>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{546BDA52-5640-46E1-A256-DAAEDD773B88}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A46-464D-9175-F5E625AEFE7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{B7D54246-C058-4841-B560-1D80922B1EB9}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A46-464D-9175-F5E625AEFE7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{8C48A495-B45D-4B26-8227-4193D764B881}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A46-464D-9175-F5E625AEFE7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{E7ED2372-BC1A-414E-9E13-22C30CDCB34D}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A46-464D-9175-F5E625AEFE74}"/>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{E2E3B739-2969-415E-B84C-259BCE515125}</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FA46-464D-9175-F5E625AEFE74}"/>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{5BB2892D-ED69-45CB-B3AE-2F438F48C078}</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FA46-464D-9175-F5E625AEFE74}"/>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{6A3C556D-16E7-4D97-BE51-E4150F2E60AE}</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FA46-464D-9175-F5E625AEFE74}"/>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{76EBD8D2-D671-4F0D-A4D8-2073E0838D98}</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FA46-464D-9175-F5E625AEFE7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58.2</c:v>
                </c:pt>
                <c:pt idx="8">
                  <c:v>59.4</c:v>
                </c:pt>
                <c:pt idx="16">
                  <c:v>60.4</c:v>
                </c:pt>
                <c:pt idx="24">
                  <c:v>61.5</c:v>
                </c:pt>
                <c:pt idx="32">
                  <c:v>61</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FA46-464D-9175-F5E625AEFE74}"/>
            </c:ext>
          </c:extLst>
        </c:ser>
        <c:dLbls>
          <c:showLegendKey val="0"/>
          <c:showVal val="1"/>
          <c:showCatName val="0"/>
          <c:showSerName val="0"/>
          <c:showPercent val="0"/>
          <c:showBubbleSize val="0"/>
        </c:dLbls>
        <c:axId val="46179840"/>
        <c:axId val="46181760"/>
      </c:scatterChart>
      <c:valAx>
        <c:axId val="46179840"/>
        <c:scaling>
          <c:orientation val="maxMin"/>
          <c:max val="62"/>
          <c:min val="57"/>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{8B13A9AA-7BB5-42D5-979E-9BB48E3FC112}</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76E8-406B-9A9D-0055822EA6A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{97D8AD47-45D9-46F5-BF72-C290D6EFA7BE}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6E8-406B-9A9D-0055822EA6A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{F5A1BA2D-E155-4A7D-92B9-D1EB93E0E162}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6E8-406B-9A9D-0055822EA6A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{63FA3E8C-16B3-4D75-9FF7-0AEA62C334B1}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6E8-406B-9A9D-0055822EA6A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{A357A911-ABC6-45EA-A1E1-E599F70C601A}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6E8-406B-9A9D-0055822EA6AE}"/>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{C83B00FF-BB43-4220-B55C-169A87E05B00}</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76E8-406B-9A9D-0055822EA6AE}"/>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{946C00EE-1707-4080-BDF2-74333534DE4B}</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76E8-406B-9A9D-0055822EA6AE}"/>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{55B706AD-3ADF-45D8-919A-197F4796FEF2}</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76E8-406B-9A9D-0055822EA6AE}"/>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{C9158E54-C19F-4B02-816E-D9CF7B4D0B52}</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76E8-406B-9A9D-0055822EA6A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0.8</c:v>
                </c:pt>
                <c:pt idx="8">
                  <c:v>0.8</c:v>
                </c:pt>
                <c:pt idx="16">
                  <c:v>1</c:v>
                </c:pt>
                <c:pt idx="24">
                  <c:v>1.2</c:v>
                </c:pt>
                <c:pt idx="32">
                  <c:v>1.3</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76E8-406B-9A9D-0055822EA6AE}"/>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{7BB70E99-0194-47ED-BFEB-2EA0835872CD}</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76E8-406B-9A9D-0055822EA6AE}"/>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{2DBCAD1B-7678-4928-87A9-DCB857566546}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6E8-406B-9A9D-0055822EA6A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{C923F1D7-FA12-42A9-9DA4-8CCCF572B6A6}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6E8-406B-9A9D-0055822EA6A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{A193A0E1-98B7-41C2-BB7A-7084FE59ED2C}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6E8-406B-9A9D-0055822EA6A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{FA9EAC05-27CA-4973-8D53-15C4E99DB25D}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6E8-406B-9A9D-0055822EA6AE}"/>
                </c:ext>
              </c:extLst>
            </c:dLbl>
            <c:dLbl>
              <c:idx val="8"/>
              <c:layout>
                <c:manualLayout>
                  <c:x val="-4.5096530706953818E-2"/>
                  <c:y val="-6.2416647087793951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{0DDFDFAD-FC67-4880-955B-D225BDB5FEBB}</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76E8-406B-9A9D-0055822EA6AE}"/>
                </c:ext>
              </c:extLst>
            </c:dLbl>
            <c:dLbl>
              <c:idx val="16"/>
              <c:layout>
                <c:manualLayout>
                  <c:x val="-1.8171803637232468E-2"/>
                  <c:y val="-6.2416647087793951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{5E2F288F-F5AD-4EA0-B695-B094E50E38E4}</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76E8-406B-9A9D-0055822EA6AE}"/>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{3537D93C-488A-43AB-9C88-3D086C7F2655}</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76E8-406B-9A9D-0055822EA6AE}"/>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{9ED7AA98-129D-4277-8EC3-03A16D4F79F9}</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76E8-406B-9A9D-0055822EA6A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7.1</c:v>
                </c:pt>
                <c:pt idx="8">
                  <c:v>7.4</c:v>
                </c:pt>
                <c:pt idx="16">
                  <c:v>7.4</c:v>
                </c:pt>
                <c:pt idx="24">
                  <c:v>8</c:v>
                </c:pt>
                <c:pt idx="32">
                  <c:v>6.6</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76E8-406B-9A9D-0055822EA6AE}"/>
            </c:ext>
          </c:extLst>
        </c:ser>
        <c:dLbls>
          <c:showLegendKey val="0"/>
          <c:showVal val="1"/>
          <c:showCatName val="0"/>
          <c:showSerName val="0"/>
          <c:showPercent val="0"/>
          <c:showBubbleSize val="0"/>
        </c:dLbls>
        <c:axId val="84219776"/>
        <c:axId val="84234240"/>
      </c:scatterChart>
      <c:valAx>
        <c:axId val="84219776"/>
        <c:scaling>
          <c:orientation val="maxMin"/>
          <c:max val="9"/>
          <c:min val="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北海道泊村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・元利償還金</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地方債の新規発行がないため減少傾向にある。</a:t>
          </a:r>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・公営企業債の元利償還金に対する。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平成２３年度より元利償還金が減少し始めたため減少傾向であり、横ばいで推移している。</a:t>
          </a:r>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・実質公債費比率の分子</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新規地方債の発行がなく、横ばい傾向にある。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特になし。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北海道泊村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・一般会計等に係る地方債の現在高</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地方債の新規発行がないことから減少している</a:t>
          </a:r>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・公営企業債等の繰入見込額</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公共下水道事業等の公営企業の地方債残高は減少傾向にあり、これに伴い償還に対する繰入も減少している。</a:t>
          </a:r>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・将来負担比率の分子</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新規地方債の発行がなく、横ばい傾向にある。</a:t>
          </a:r>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今後も、地方債発行を抑制する中、充当可能基金について一定額以上の確保に努めていく。</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北海道泊村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財政調整基金については、取崩しをせず決算剰余金を含めて積立した結果、積立金が増加している。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特定目的基金は、電源立地地域対策交付金を原資とした積立金があり、残高は横ばいで推移している。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固定資産税の税収が毎年減少していくことが見込まれるため、電源立地地域対策交付金を活用しながら積み立てることとしている。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個々の特定目的基金を取崩して充てる事業を見極めながら、適切な基金の運用に努める。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・漁業活性化推進基金　：泊村の漁業振興及び活性化を図る。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・公共用施設維持修繕・維持補修基金　：公共用施設の修繕、その他の維持補修に要する経費に充当する。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　：泊村の地域の振興を図るために必要な事業に要する経費の財源に充てる。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・公有財産管理基金　：　公有財産の維持管理並びに施設の増改築等、その他財政調整に必要な財源を積立てる。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・ふるさとづくり推進基金　：自ら考え自ら行う地域づくりの事業の財源を積立てる。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・漁業活性化推進基金　：水産振興費に充てるため、基金を取崩ししたことにより減少している。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・公共用施設維持修繕・維持補修基金　：公共用施設の修繕に充てるため取崩しをしているが、電源立地地域対策交付金を活用し積立てているため、増減は横ばいとなっている。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　：地域振興事業に充てるため取崩しをしているが、同額程度の積立もしているため、増減は横ばいとなっている。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・公有財産管理基金　：役場庁舎の大規模修繕に充てるため積立を増額している。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5204</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・ふるさとづくり推進基金　：平成３０年度に該当事業の工事費に充てた後、増減は横ばいとなっている。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それそれの基金に目的に沿った適正な運用に努める。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主に、固定資産税の収入により積立金が増加している。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固定資産税の税収が毎年減少していくことが見込まれるため、取崩しを抑制しながら積立ることとしている。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災害復旧やその他財源の不足が生じたときの財源として、毎年度の歳入歳出の状況を見ながら積み立てていく予定。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一般会計の地方債減少により、取崩し、積立てをしていない。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地方債の新規発行予定はないが、適切な基金の運用に努める。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北海道泊村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1,526
1,521
82.27
5,203,853
5,167,060
35,681
2,404,347
226,782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[ 52.6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建築系施設の計画的な建替、大規模改修等の実施により、減価償却率が平均より低い水準になっている。今後、老朽化が進んでいるインフラ系施設を含め施設数、規模、ライフサイクルコストの低減を図り、適切な維持管理に努める。</a:t>
          </a:r>
        </a:p>
      </xdr:txBody>
    </xdr:sp>
    <xdr:clientData/>
  </xdr:twoCellAnchor>
  <xdr:oneCellAnchor>
    <xdr:from>
      <xdr:col>4</xdr:col>
      <xdr:colOff>174625</xdr:colOff>
      <xdr:row>23</xdr:row>
      <xdr:rowOff>47625</xdr:rowOff>
    </xdr:from>
    <xdr:ext cx="349839" cy="225703"/>
    <xdr:sp macro="" textlink="">
      <xdr:nvSpPr>
        <xdr:cNvPr id="59" name="テキスト ボックス 5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2" name="直線コネクタ 61"/>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3" name="テキスト ボックス 62"/>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4" name="直線コネクタ 63"/>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5" name="テキスト ボックス 64"/>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6" name="直線コネクタ 65"/>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7" name="テキスト ボックス 66"/>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8" name="直線コネクタ 67"/>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9" name="テキスト ボックス 68"/>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70" name="直線コネクタ 69"/>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71" name="テキスト ボックス 70"/>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2" name="直線コネクタ 71"/>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3" name="テキスト ボックス 72"/>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4" name="直線コネクタ 73"/>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5" name="テキスト ボックス 74"/>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6"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19867</xdr:rowOff>
    </xdr:from>
    <xdr:to>
      <xdr:col>23</xdr:col>
      <xdr:colOff>85090</xdr:colOff>
      <xdr:row>34</xdr:row>
      <xdr:rowOff>97881</xdr:rowOff>
    </xdr:to>
    <xdr:cxnSp macro="">
      <xdr:nvCxnSpPr>
        <xdr:cNvPr id="77" name="直線コネクタ 76"/>
        <xdr:cNvCxnSpPr/>
      </xdr:nvCxnSpPr>
      <xdr:spPr>
        <a:xfrm flipV="1">
          <a:off x="4760595" y="5249092"/>
          <a:ext cx="1270" cy="1449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101708</xdr:rowOff>
    </xdr:from>
    <xdr:ext cx="405111" cy="259045"/>
    <xdr:sp macro="" textlink="">
      <xdr:nvSpPr>
        <xdr:cNvPr id="78" name="有形固定資産減価償却率最小値テキスト"/>
        <xdr:cNvSpPr txBox="1"/>
      </xdr:nvSpPr>
      <xdr:spPr>
        <a:xfrm>
          <a:off x="4813300" y="6702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97881</xdr:rowOff>
    </xdr:from>
    <xdr:to>
      <xdr:col>23</xdr:col>
      <xdr:colOff>174625</xdr:colOff>
      <xdr:row>34</xdr:row>
      <xdr:rowOff>97881</xdr:rowOff>
    </xdr:to>
    <xdr:cxnSp macro="">
      <xdr:nvCxnSpPr>
        <xdr:cNvPr id="79" name="直線コネクタ 78"/>
        <xdr:cNvCxnSpPr/>
      </xdr:nvCxnSpPr>
      <xdr:spPr>
        <a:xfrm>
          <a:off x="4673600" y="6698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137994</xdr:rowOff>
    </xdr:from>
    <xdr:ext cx="405111" cy="259045"/>
    <xdr:sp macro="" textlink="">
      <xdr:nvSpPr>
        <xdr:cNvPr id="80" name="有形固定資産減価償却率最大値テキスト"/>
        <xdr:cNvSpPr txBox="1"/>
      </xdr:nvSpPr>
      <xdr:spPr>
        <a:xfrm>
          <a:off x="4813300" y="5024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19867</xdr:rowOff>
    </xdr:from>
    <xdr:to>
      <xdr:col>23</xdr:col>
      <xdr:colOff>174625</xdr:colOff>
      <xdr:row>26</xdr:row>
      <xdr:rowOff>19867</xdr:rowOff>
    </xdr:to>
    <xdr:cxnSp macro="">
      <xdr:nvCxnSpPr>
        <xdr:cNvPr id="81" name="直線コネクタ 80"/>
        <xdr:cNvCxnSpPr/>
      </xdr:nvCxnSpPr>
      <xdr:spPr>
        <a:xfrm>
          <a:off x="4673600" y="5249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93180</xdr:rowOff>
    </xdr:from>
    <xdr:ext cx="405111" cy="259045"/>
    <xdr:sp macro="" textlink="">
      <xdr:nvSpPr>
        <xdr:cNvPr id="82" name="有形固定資産減価償却率平均値テキスト"/>
        <xdr:cNvSpPr txBox="1"/>
      </xdr:nvSpPr>
      <xdr:spPr>
        <a:xfrm>
          <a:off x="4813300" y="58367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114753</xdr:rowOff>
    </xdr:from>
    <xdr:to>
      <xdr:col>23</xdr:col>
      <xdr:colOff>136525</xdr:colOff>
      <xdr:row>30</xdr:row>
      <xdr:rowOff>44903</xdr:rowOff>
    </xdr:to>
    <xdr:sp macro="" textlink="">
      <xdr:nvSpPr>
        <xdr:cNvPr id="83" name="フローチャート: 判断 82"/>
        <xdr:cNvSpPr/>
      </xdr:nvSpPr>
      <xdr:spPr>
        <a:xfrm>
          <a:off x="4711700" y="5858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130175</xdr:rowOff>
    </xdr:from>
    <xdr:to>
      <xdr:col>19</xdr:col>
      <xdr:colOff>187325</xdr:colOff>
      <xdr:row>30</xdr:row>
      <xdr:rowOff>60325</xdr:rowOff>
    </xdr:to>
    <xdr:sp macro="" textlink="">
      <xdr:nvSpPr>
        <xdr:cNvPr id="84" name="フローチャート: 判断 83"/>
        <xdr:cNvSpPr/>
      </xdr:nvSpPr>
      <xdr:spPr>
        <a:xfrm>
          <a:off x="4000500" y="587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96248</xdr:rowOff>
    </xdr:from>
    <xdr:to>
      <xdr:col>15</xdr:col>
      <xdr:colOff>187325</xdr:colOff>
      <xdr:row>30</xdr:row>
      <xdr:rowOff>26398</xdr:rowOff>
    </xdr:to>
    <xdr:sp macro="" textlink="">
      <xdr:nvSpPr>
        <xdr:cNvPr id="85" name="フローチャート: 判断 84"/>
        <xdr:cNvSpPr/>
      </xdr:nvSpPr>
      <xdr:spPr>
        <a:xfrm>
          <a:off x="3238500" y="5839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65405</xdr:rowOff>
    </xdr:from>
    <xdr:to>
      <xdr:col>11</xdr:col>
      <xdr:colOff>187325</xdr:colOff>
      <xdr:row>29</xdr:row>
      <xdr:rowOff>167005</xdr:rowOff>
    </xdr:to>
    <xdr:sp macro="" textlink="">
      <xdr:nvSpPr>
        <xdr:cNvPr id="86" name="フローチャート: 判断 85"/>
        <xdr:cNvSpPr/>
      </xdr:nvSpPr>
      <xdr:spPr>
        <a:xfrm>
          <a:off x="2476500" y="580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28394</xdr:rowOff>
    </xdr:from>
    <xdr:to>
      <xdr:col>7</xdr:col>
      <xdr:colOff>187325</xdr:colOff>
      <xdr:row>29</xdr:row>
      <xdr:rowOff>129994</xdr:rowOff>
    </xdr:to>
    <xdr:sp macro="" textlink="">
      <xdr:nvSpPr>
        <xdr:cNvPr id="87" name="フローチャート: 判断 86"/>
        <xdr:cNvSpPr/>
      </xdr:nvSpPr>
      <xdr:spPr>
        <a:xfrm>
          <a:off x="1714500" y="5771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8" name="テキスト ボックス 87"/>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9" name="テキスト ボックス 88"/>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90" name="テキスト ボックス 89"/>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1" name="テキスト ボックス 90"/>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2" name="テキスト ボックス 91"/>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27124</xdr:rowOff>
    </xdr:from>
    <xdr:to>
      <xdr:col>23</xdr:col>
      <xdr:colOff>136525</xdr:colOff>
      <xdr:row>28</xdr:row>
      <xdr:rowOff>128724</xdr:rowOff>
    </xdr:to>
    <xdr:sp macro="" textlink="">
      <xdr:nvSpPr>
        <xdr:cNvPr id="93" name="楕円 92"/>
        <xdr:cNvSpPr/>
      </xdr:nvSpPr>
      <xdr:spPr>
        <a:xfrm>
          <a:off x="4711700" y="5599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50001</xdr:rowOff>
    </xdr:from>
    <xdr:ext cx="405111" cy="259045"/>
    <xdr:sp macro="" textlink="">
      <xdr:nvSpPr>
        <xdr:cNvPr id="94" name="有形固定資産減価償却率該当値テキスト"/>
        <xdr:cNvSpPr txBox="1"/>
      </xdr:nvSpPr>
      <xdr:spPr>
        <a:xfrm>
          <a:off x="4813300" y="5450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122736</xdr:rowOff>
    </xdr:from>
    <xdr:to>
      <xdr:col>19</xdr:col>
      <xdr:colOff>187325</xdr:colOff>
      <xdr:row>29</xdr:row>
      <xdr:rowOff>52886</xdr:rowOff>
    </xdr:to>
    <xdr:sp macro="" textlink="">
      <xdr:nvSpPr>
        <xdr:cNvPr id="95" name="楕円 94"/>
        <xdr:cNvSpPr/>
      </xdr:nvSpPr>
      <xdr:spPr>
        <a:xfrm>
          <a:off x="4000500" y="5694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77924</xdr:rowOff>
    </xdr:from>
    <xdr:to>
      <xdr:col>23</xdr:col>
      <xdr:colOff>85725</xdr:colOff>
      <xdr:row>29</xdr:row>
      <xdr:rowOff>2086</xdr:rowOff>
    </xdr:to>
    <xdr:cxnSp macro="">
      <xdr:nvCxnSpPr>
        <xdr:cNvPr id="96" name="直線コネクタ 95"/>
        <xdr:cNvCxnSpPr/>
      </xdr:nvCxnSpPr>
      <xdr:spPr>
        <a:xfrm flipV="1">
          <a:off x="4051300" y="5650049"/>
          <a:ext cx="711200" cy="95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79556</xdr:rowOff>
    </xdr:from>
    <xdr:to>
      <xdr:col>15</xdr:col>
      <xdr:colOff>187325</xdr:colOff>
      <xdr:row>29</xdr:row>
      <xdr:rowOff>9706</xdr:rowOff>
    </xdr:to>
    <xdr:sp macro="" textlink="">
      <xdr:nvSpPr>
        <xdr:cNvPr id="97" name="楕円 96"/>
        <xdr:cNvSpPr/>
      </xdr:nvSpPr>
      <xdr:spPr>
        <a:xfrm>
          <a:off x="3238500" y="5651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130356</xdr:rowOff>
    </xdr:from>
    <xdr:to>
      <xdr:col>19</xdr:col>
      <xdr:colOff>136525</xdr:colOff>
      <xdr:row>29</xdr:row>
      <xdr:rowOff>2086</xdr:rowOff>
    </xdr:to>
    <xdr:cxnSp macro="">
      <xdr:nvCxnSpPr>
        <xdr:cNvPr id="98" name="直線コネクタ 97"/>
        <xdr:cNvCxnSpPr/>
      </xdr:nvCxnSpPr>
      <xdr:spPr>
        <a:xfrm>
          <a:off x="3289300" y="5702481"/>
          <a:ext cx="762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73388</xdr:rowOff>
    </xdr:from>
    <xdr:to>
      <xdr:col>11</xdr:col>
      <xdr:colOff>187325</xdr:colOff>
      <xdr:row>29</xdr:row>
      <xdr:rowOff>3538</xdr:rowOff>
    </xdr:to>
    <xdr:sp macro="" textlink="">
      <xdr:nvSpPr>
        <xdr:cNvPr id="99" name="楕円 98"/>
        <xdr:cNvSpPr/>
      </xdr:nvSpPr>
      <xdr:spPr>
        <a:xfrm>
          <a:off x="2476500" y="5645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124188</xdr:rowOff>
    </xdr:from>
    <xdr:to>
      <xdr:col>15</xdr:col>
      <xdr:colOff>136525</xdr:colOff>
      <xdr:row>28</xdr:row>
      <xdr:rowOff>130356</xdr:rowOff>
    </xdr:to>
    <xdr:cxnSp macro="">
      <xdr:nvCxnSpPr>
        <xdr:cNvPr id="100" name="直線コネクタ 99"/>
        <xdr:cNvCxnSpPr/>
      </xdr:nvCxnSpPr>
      <xdr:spPr>
        <a:xfrm>
          <a:off x="2527300" y="5696313"/>
          <a:ext cx="762000" cy="6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28</xdr:row>
      <xdr:rowOff>30208</xdr:rowOff>
    </xdr:from>
    <xdr:to>
      <xdr:col>7</xdr:col>
      <xdr:colOff>187325</xdr:colOff>
      <xdr:row>28</xdr:row>
      <xdr:rowOff>131808</xdr:rowOff>
    </xdr:to>
    <xdr:sp macro="" textlink="">
      <xdr:nvSpPr>
        <xdr:cNvPr id="101" name="楕円 100"/>
        <xdr:cNvSpPr/>
      </xdr:nvSpPr>
      <xdr:spPr>
        <a:xfrm>
          <a:off x="1714500" y="5602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28</xdr:row>
      <xdr:rowOff>81008</xdr:rowOff>
    </xdr:from>
    <xdr:to>
      <xdr:col>11</xdr:col>
      <xdr:colOff>136525</xdr:colOff>
      <xdr:row>28</xdr:row>
      <xdr:rowOff>124188</xdr:rowOff>
    </xdr:to>
    <xdr:cxnSp macro="">
      <xdr:nvCxnSpPr>
        <xdr:cNvPr id="102" name="直線コネクタ 101"/>
        <xdr:cNvCxnSpPr/>
      </xdr:nvCxnSpPr>
      <xdr:spPr>
        <a:xfrm>
          <a:off x="1765300" y="5653133"/>
          <a:ext cx="762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51452</xdr:rowOff>
    </xdr:from>
    <xdr:ext cx="405111" cy="259045"/>
    <xdr:sp macro="" textlink="">
      <xdr:nvSpPr>
        <xdr:cNvPr id="103" name="n_1aveValue有形固定資産減価償却率"/>
        <xdr:cNvSpPr txBox="1"/>
      </xdr:nvSpPr>
      <xdr:spPr>
        <a:xfrm>
          <a:off x="3836044" y="5966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17525</xdr:rowOff>
    </xdr:from>
    <xdr:ext cx="405111" cy="259045"/>
    <xdr:sp macro="" textlink="">
      <xdr:nvSpPr>
        <xdr:cNvPr id="104" name="n_2aveValue有形固定資産減価償却率"/>
        <xdr:cNvSpPr txBox="1"/>
      </xdr:nvSpPr>
      <xdr:spPr>
        <a:xfrm>
          <a:off x="3086744" y="5932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158132</xdr:rowOff>
    </xdr:from>
    <xdr:ext cx="405111" cy="259045"/>
    <xdr:sp macro="" textlink="">
      <xdr:nvSpPr>
        <xdr:cNvPr id="105" name="n_3aveValue有形固定資産減価償却率"/>
        <xdr:cNvSpPr txBox="1"/>
      </xdr:nvSpPr>
      <xdr:spPr>
        <a:xfrm>
          <a:off x="2324744" y="5901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121121</xdr:rowOff>
    </xdr:from>
    <xdr:ext cx="405111" cy="259045"/>
    <xdr:sp macro="" textlink="">
      <xdr:nvSpPr>
        <xdr:cNvPr id="106" name="n_4aveValue有形固定資産減価償却率"/>
        <xdr:cNvSpPr txBox="1"/>
      </xdr:nvSpPr>
      <xdr:spPr>
        <a:xfrm>
          <a:off x="1562744" y="58646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69413</xdr:rowOff>
    </xdr:from>
    <xdr:ext cx="405111" cy="259045"/>
    <xdr:sp macro="" textlink="">
      <xdr:nvSpPr>
        <xdr:cNvPr id="107" name="n_1mainValue有形固定資産減価償却率"/>
        <xdr:cNvSpPr txBox="1"/>
      </xdr:nvSpPr>
      <xdr:spPr>
        <a:xfrm>
          <a:off x="3836044" y="5470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26233</xdr:rowOff>
    </xdr:from>
    <xdr:ext cx="405111" cy="259045"/>
    <xdr:sp macro="" textlink="">
      <xdr:nvSpPr>
        <xdr:cNvPr id="108" name="n_2mainValue有形固定資産減価償却率"/>
        <xdr:cNvSpPr txBox="1"/>
      </xdr:nvSpPr>
      <xdr:spPr>
        <a:xfrm>
          <a:off x="3086744" y="5426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20065</xdr:rowOff>
    </xdr:from>
    <xdr:ext cx="405111" cy="259045"/>
    <xdr:sp macro="" textlink="">
      <xdr:nvSpPr>
        <xdr:cNvPr id="109" name="n_3mainValue有形固定資産減価償却率"/>
        <xdr:cNvSpPr txBox="1"/>
      </xdr:nvSpPr>
      <xdr:spPr>
        <a:xfrm>
          <a:off x="2324744" y="5420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148335</xdr:rowOff>
    </xdr:from>
    <xdr:ext cx="405111" cy="259045"/>
    <xdr:sp macro="" textlink="">
      <xdr:nvSpPr>
        <xdr:cNvPr id="110" name="n_4mainValue有形固定資産減価償却率"/>
        <xdr:cNvSpPr txBox="1"/>
      </xdr:nvSpPr>
      <xdr:spPr>
        <a:xfrm>
          <a:off x="1562744" y="53775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11" name="正方形/長方形 110"/>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2" name="正方形/長方形 111"/>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71</xdr:col>
      <xdr:colOff>123041</xdr:colOff>
      <xdr:row>22</xdr:row>
      <xdr:rowOff>64546</xdr:rowOff>
    </xdr:from>
    <xdr:to>
      <xdr:col>75</xdr:col>
      <xdr:colOff>48409</xdr:colOff>
      <xdr:row>24</xdr:row>
      <xdr:rowOff>30705</xdr:rowOff>
    </xdr:to>
    <xdr:sp macro="" textlink="">
      <xdr:nvSpPr>
        <xdr:cNvPr id="113" name="正方形/長方形 112"/>
        <xdr:cNvSpPr/>
      </xdr:nvSpPr>
      <xdr:spPr>
        <a:xfrm>
          <a:off x="13943816" y="4607971"/>
          <a:ext cx="687368"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[ 0.0%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4" name="正方形/長方形 113"/>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5" name="正方形/長方形 114"/>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6" name="正方形/長方形 115"/>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7" name="正方形/長方形 116"/>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8" name="正方形/長方形 117"/>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9" name="正方形/長方形 118"/>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0" name="正方形/長方形 119"/>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21" name="正方形/長方形 120"/>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2" name="正方形/長方形 121"/>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3" name="テキスト ボックス 122"/>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債務償還比率は充当可能財源が多いため、類似団体比率を下回っている。将来負担額に注視しながら引き続き村税等の自主財源の確保や物件費等の経費の削減に努めていく。</a:t>
          </a:r>
        </a:p>
      </xdr:txBody>
    </xdr:sp>
    <xdr:clientData/>
  </xdr:twoCellAnchor>
  <xdr:oneCellAnchor>
    <xdr:from>
      <xdr:col>57</xdr:col>
      <xdr:colOff>111125</xdr:colOff>
      <xdr:row>23</xdr:row>
      <xdr:rowOff>47625</xdr:rowOff>
    </xdr:from>
    <xdr:ext cx="349839" cy="225703"/>
    <xdr:sp macro="" textlink="">
      <xdr:nvSpPr>
        <xdr:cNvPr id="124" name="テキスト ボックス 123"/>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5" name="直線コネクタ 124"/>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6" name="テキスト ボックス 125"/>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7" name="直線コネクタ 126"/>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28" name="テキスト ボックス 127"/>
        <xdr:cNvSpPr txBox="1"/>
      </xdr:nvSpPr>
      <xdr:spPr>
        <a:xfrm>
          <a:off x="10828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9" name="直線コネクタ 128"/>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30" name="テキスト ボックス 129"/>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31" name="直線コネクタ 130"/>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32" name="テキスト ボックス 131"/>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33" name="直線コネクタ 132"/>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4" name="テキスト ボックス 133"/>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5" name="直線コネクタ 134"/>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6" name="テキスト ボックス 135"/>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7" name="直線コネクタ 13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8"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34</xdr:row>
      <xdr:rowOff>49688</xdr:rowOff>
    </xdr:to>
    <xdr:cxnSp macro="">
      <xdr:nvCxnSpPr>
        <xdr:cNvPr id="139" name="直線コネクタ 138"/>
        <xdr:cNvCxnSpPr/>
      </xdr:nvCxnSpPr>
      <xdr:spPr>
        <a:xfrm flipV="1">
          <a:off x="14793595" y="5312833"/>
          <a:ext cx="1269" cy="1337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53515</xdr:rowOff>
    </xdr:from>
    <xdr:ext cx="469744" cy="259045"/>
    <xdr:sp macro="" textlink="">
      <xdr:nvSpPr>
        <xdr:cNvPr id="140" name="債務償還比率最小値テキスト"/>
        <xdr:cNvSpPr txBox="1"/>
      </xdr:nvSpPr>
      <xdr:spPr>
        <a:xfrm>
          <a:off x="14846300" y="6654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49688</xdr:rowOff>
    </xdr:from>
    <xdr:to>
      <xdr:col>76</xdr:col>
      <xdr:colOff>111125</xdr:colOff>
      <xdr:row>34</xdr:row>
      <xdr:rowOff>49688</xdr:rowOff>
    </xdr:to>
    <xdr:cxnSp macro="">
      <xdr:nvCxnSpPr>
        <xdr:cNvPr id="141" name="直線コネクタ 140"/>
        <xdr:cNvCxnSpPr/>
      </xdr:nvCxnSpPr>
      <xdr:spPr>
        <a:xfrm>
          <a:off x="14706600" y="6650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42" name="債務償還比率最大値テキスト"/>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43" name="直線コネクタ 142"/>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27</xdr:row>
      <xdr:rowOff>88430</xdr:rowOff>
    </xdr:from>
    <xdr:ext cx="469744" cy="259045"/>
    <xdr:sp macro="" textlink="">
      <xdr:nvSpPr>
        <xdr:cNvPr id="144" name="債務償還比率平均値テキスト"/>
        <xdr:cNvSpPr txBox="1"/>
      </xdr:nvSpPr>
      <xdr:spPr>
        <a:xfrm>
          <a:off x="14846300" y="54891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110003</xdr:rowOff>
    </xdr:from>
    <xdr:to>
      <xdr:col>76</xdr:col>
      <xdr:colOff>73025</xdr:colOff>
      <xdr:row>28</xdr:row>
      <xdr:rowOff>40153</xdr:rowOff>
    </xdr:to>
    <xdr:sp macro="" textlink="">
      <xdr:nvSpPr>
        <xdr:cNvPr id="145" name="フローチャート: 判断 144"/>
        <xdr:cNvSpPr/>
      </xdr:nvSpPr>
      <xdr:spPr>
        <a:xfrm>
          <a:off x="14744700" y="5510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170656</xdr:rowOff>
    </xdr:from>
    <xdr:to>
      <xdr:col>72</xdr:col>
      <xdr:colOff>123825</xdr:colOff>
      <xdr:row>30</xdr:row>
      <xdr:rowOff>100806</xdr:rowOff>
    </xdr:to>
    <xdr:sp macro="" textlink="">
      <xdr:nvSpPr>
        <xdr:cNvPr id="146" name="フローチャート: 判断 145"/>
        <xdr:cNvSpPr/>
      </xdr:nvSpPr>
      <xdr:spPr>
        <a:xfrm>
          <a:off x="14033500" y="5914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5143</xdr:rowOff>
    </xdr:from>
    <xdr:to>
      <xdr:col>68</xdr:col>
      <xdr:colOff>123825</xdr:colOff>
      <xdr:row>30</xdr:row>
      <xdr:rowOff>106743</xdr:rowOff>
    </xdr:to>
    <xdr:sp macro="" textlink="">
      <xdr:nvSpPr>
        <xdr:cNvPr id="147" name="フローチャート: 判断 146"/>
        <xdr:cNvSpPr/>
      </xdr:nvSpPr>
      <xdr:spPr>
        <a:xfrm>
          <a:off x="13271500" y="5920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79269</xdr:rowOff>
    </xdr:from>
    <xdr:to>
      <xdr:col>64</xdr:col>
      <xdr:colOff>123825</xdr:colOff>
      <xdr:row>31</xdr:row>
      <xdr:rowOff>9419</xdr:rowOff>
    </xdr:to>
    <xdr:sp macro="" textlink="">
      <xdr:nvSpPr>
        <xdr:cNvPr id="148" name="フローチャート: 判断 147"/>
        <xdr:cNvSpPr/>
      </xdr:nvSpPr>
      <xdr:spPr>
        <a:xfrm>
          <a:off x="12509500" y="5994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92223</xdr:rowOff>
    </xdr:from>
    <xdr:to>
      <xdr:col>60</xdr:col>
      <xdr:colOff>123825</xdr:colOff>
      <xdr:row>31</xdr:row>
      <xdr:rowOff>22373</xdr:rowOff>
    </xdr:to>
    <xdr:sp macro="" textlink="">
      <xdr:nvSpPr>
        <xdr:cNvPr id="149" name="フローチャート: 判断 148"/>
        <xdr:cNvSpPr/>
      </xdr:nvSpPr>
      <xdr:spPr>
        <a:xfrm>
          <a:off x="11747500" y="6007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0" name="テキスト ボックス 149"/>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1" name="テキスト ボックス 150"/>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2" name="テキスト ボックス 151"/>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3" name="テキスト ボックス 152"/>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4" name="テキスト ボックス 153"/>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117333</xdr:rowOff>
    </xdr:from>
    <xdr:ext cx="469744" cy="259045"/>
    <xdr:sp macro="" textlink="">
      <xdr:nvSpPr>
        <xdr:cNvPr id="155" name="n_1aveValue債務償還比率"/>
        <xdr:cNvSpPr txBox="1"/>
      </xdr:nvSpPr>
      <xdr:spPr>
        <a:xfrm>
          <a:off x="13836727" y="5689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123270</xdr:rowOff>
    </xdr:from>
    <xdr:ext cx="469744" cy="259045"/>
    <xdr:sp macro="" textlink="">
      <xdr:nvSpPr>
        <xdr:cNvPr id="156" name="n_2aveValue債務償還比率"/>
        <xdr:cNvSpPr txBox="1"/>
      </xdr:nvSpPr>
      <xdr:spPr>
        <a:xfrm>
          <a:off x="13087427" y="5695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25946</xdr:rowOff>
    </xdr:from>
    <xdr:ext cx="469744" cy="259045"/>
    <xdr:sp macro="" textlink="">
      <xdr:nvSpPr>
        <xdr:cNvPr id="157" name="n_3aveValue債務償還比率"/>
        <xdr:cNvSpPr txBox="1"/>
      </xdr:nvSpPr>
      <xdr:spPr>
        <a:xfrm>
          <a:off x="12325427" y="5769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38900</xdr:rowOff>
    </xdr:from>
    <xdr:ext cx="469744" cy="259045"/>
    <xdr:sp macro="" textlink="">
      <xdr:nvSpPr>
        <xdr:cNvPr id="158" name="n_4aveValue債務償還比率"/>
        <xdr:cNvSpPr txBox="1"/>
      </xdr:nvSpPr>
      <xdr:spPr>
        <a:xfrm>
          <a:off x="11563427" y="5782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9" name="正方形/長方形 158"/>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0" name="正方形/長方形 159"/>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1" name="テキスト ボックス 160"/>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2" name="テキスト ボックス 161"/>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3" name="テキスト ボックス 162"/>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4" name="テキスト ボックス 163"/>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北海道泊村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1,526
1,521
82.27
5,203,853
5,167,060
35,681
2,404,347
226,782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94161</xdr:rowOff>
    </xdr:from>
    <xdr:to>
      <xdr:col>24</xdr:col>
      <xdr:colOff>62865</xdr:colOff>
      <xdr:row>42</xdr:row>
      <xdr:rowOff>66403</xdr:rowOff>
    </xdr:to>
    <xdr:cxnSp macro="">
      <xdr:nvCxnSpPr>
        <xdr:cNvPr id="58" name="直線コネクタ 57"/>
        <xdr:cNvCxnSpPr/>
      </xdr:nvCxnSpPr>
      <xdr:spPr>
        <a:xfrm flipV="1">
          <a:off x="4634865" y="5752011"/>
          <a:ext cx="0" cy="1515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70230</xdr:rowOff>
    </xdr:from>
    <xdr:ext cx="405111" cy="259045"/>
    <xdr:sp macro="" textlink="">
      <xdr:nvSpPr>
        <xdr:cNvPr id="59" name="【道路】&#10;有形固定資産減価償却率最小値テキスト"/>
        <xdr:cNvSpPr txBox="1"/>
      </xdr:nvSpPr>
      <xdr:spPr>
        <a:xfrm>
          <a:off x="4673600" y="7271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66403</xdr:rowOff>
    </xdr:from>
    <xdr:to>
      <xdr:col>24</xdr:col>
      <xdr:colOff>152400</xdr:colOff>
      <xdr:row>42</xdr:row>
      <xdr:rowOff>66403</xdr:rowOff>
    </xdr:to>
    <xdr:cxnSp macro="">
      <xdr:nvCxnSpPr>
        <xdr:cNvPr id="60" name="直線コネクタ 59"/>
        <xdr:cNvCxnSpPr/>
      </xdr:nvCxnSpPr>
      <xdr:spPr>
        <a:xfrm>
          <a:off x="4546600" y="726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40838</xdr:rowOff>
    </xdr:from>
    <xdr:ext cx="340478" cy="259045"/>
    <xdr:sp macro="" textlink="">
      <xdr:nvSpPr>
        <xdr:cNvPr id="61" name="【道路】&#10;有形固定資産減価償却率最大値テキスト"/>
        <xdr:cNvSpPr txBox="1"/>
      </xdr:nvSpPr>
      <xdr:spPr>
        <a:xfrm>
          <a:off x="4673600" y="552723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94161</xdr:rowOff>
    </xdr:from>
    <xdr:to>
      <xdr:col>24</xdr:col>
      <xdr:colOff>152400</xdr:colOff>
      <xdr:row>33</xdr:row>
      <xdr:rowOff>94161</xdr:rowOff>
    </xdr:to>
    <xdr:cxnSp macro="">
      <xdr:nvCxnSpPr>
        <xdr:cNvPr id="62" name="直線コネクタ 61"/>
        <xdr:cNvCxnSpPr/>
      </xdr:nvCxnSpPr>
      <xdr:spPr>
        <a:xfrm>
          <a:off x="4546600" y="5752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170742</xdr:rowOff>
    </xdr:from>
    <xdr:ext cx="405111" cy="259045"/>
    <xdr:sp macro="" textlink="">
      <xdr:nvSpPr>
        <xdr:cNvPr id="63" name="【道路】&#10;有形固定資産減価償却率平均値テキスト"/>
        <xdr:cNvSpPr txBox="1"/>
      </xdr:nvSpPr>
      <xdr:spPr>
        <a:xfrm>
          <a:off x="4673600" y="65143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147865</xdr:rowOff>
    </xdr:from>
    <xdr:to>
      <xdr:col>24</xdr:col>
      <xdr:colOff>114300</xdr:colOff>
      <xdr:row>39</xdr:row>
      <xdr:rowOff>78015</xdr:rowOff>
    </xdr:to>
    <xdr:sp macro="" textlink="">
      <xdr:nvSpPr>
        <xdr:cNvPr id="64" name="フローチャート: 判断 63"/>
        <xdr:cNvSpPr/>
      </xdr:nvSpPr>
      <xdr:spPr>
        <a:xfrm>
          <a:off x="4584700" y="666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39</xdr:row>
      <xdr:rowOff>4173</xdr:rowOff>
    </xdr:from>
    <xdr:to>
      <xdr:col>20</xdr:col>
      <xdr:colOff>38100</xdr:colOff>
      <xdr:row>39</xdr:row>
      <xdr:rowOff>105773</xdr:rowOff>
    </xdr:to>
    <xdr:sp macro="" textlink="">
      <xdr:nvSpPr>
        <xdr:cNvPr id="65" name="フローチャート: 判断 64"/>
        <xdr:cNvSpPr/>
      </xdr:nvSpPr>
      <xdr:spPr>
        <a:xfrm>
          <a:off x="3746500" y="669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118473</xdr:rowOff>
    </xdr:from>
    <xdr:to>
      <xdr:col>15</xdr:col>
      <xdr:colOff>101600</xdr:colOff>
      <xdr:row>39</xdr:row>
      <xdr:rowOff>48623</xdr:rowOff>
    </xdr:to>
    <xdr:sp macro="" textlink="">
      <xdr:nvSpPr>
        <xdr:cNvPr id="66" name="フローチャート: 判断 65"/>
        <xdr:cNvSpPr/>
      </xdr:nvSpPr>
      <xdr:spPr>
        <a:xfrm>
          <a:off x="2857500" y="663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77651</xdr:rowOff>
    </xdr:from>
    <xdr:to>
      <xdr:col>10</xdr:col>
      <xdr:colOff>165100</xdr:colOff>
      <xdr:row>39</xdr:row>
      <xdr:rowOff>7801</xdr:rowOff>
    </xdr:to>
    <xdr:sp macro="" textlink="">
      <xdr:nvSpPr>
        <xdr:cNvPr id="67" name="フローチャート: 判断 66"/>
        <xdr:cNvSpPr/>
      </xdr:nvSpPr>
      <xdr:spPr>
        <a:xfrm>
          <a:off x="1968500" y="659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69487</xdr:rowOff>
    </xdr:from>
    <xdr:to>
      <xdr:col>6</xdr:col>
      <xdr:colOff>38100</xdr:colOff>
      <xdr:row>38</xdr:row>
      <xdr:rowOff>171087</xdr:rowOff>
    </xdr:to>
    <xdr:sp macro="" textlink="">
      <xdr:nvSpPr>
        <xdr:cNvPr id="68" name="フローチャート: 判断 67"/>
        <xdr:cNvSpPr/>
      </xdr:nvSpPr>
      <xdr:spPr>
        <a:xfrm>
          <a:off x="1079500" y="658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151130</xdr:rowOff>
    </xdr:from>
    <xdr:to>
      <xdr:col>24</xdr:col>
      <xdr:colOff>114300</xdr:colOff>
      <xdr:row>40</xdr:row>
      <xdr:rowOff>81280</xdr:rowOff>
    </xdr:to>
    <xdr:sp macro="" textlink="">
      <xdr:nvSpPr>
        <xdr:cNvPr id="74" name="楕円 73"/>
        <xdr:cNvSpPr/>
      </xdr:nvSpPr>
      <xdr:spPr>
        <a:xfrm>
          <a:off x="45847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129557</xdr:rowOff>
    </xdr:from>
    <xdr:ext cx="405111" cy="259045"/>
    <xdr:sp macro="" textlink="">
      <xdr:nvSpPr>
        <xdr:cNvPr id="75" name="【道路】&#10;有形固定資産減価償却率該当値テキスト"/>
        <xdr:cNvSpPr txBox="1"/>
      </xdr:nvSpPr>
      <xdr:spPr>
        <a:xfrm>
          <a:off x="4673600" y="681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7438</xdr:rowOff>
    </xdr:from>
    <xdr:to>
      <xdr:col>20</xdr:col>
      <xdr:colOff>38100</xdr:colOff>
      <xdr:row>40</xdr:row>
      <xdr:rowOff>109038</xdr:rowOff>
    </xdr:to>
    <xdr:sp macro="" textlink="">
      <xdr:nvSpPr>
        <xdr:cNvPr id="76" name="楕円 75"/>
        <xdr:cNvSpPr/>
      </xdr:nvSpPr>
      <xdr:spPr>
        <a:xfrm>
          <a:off x="3746500" y="6865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30480</xdr:rowOff>
    </xdr:from>
    <xdr:to>
      <xdr:col>24</xdr:col>
      <xdr:colOff>63500</xdr:colOff>
      <xdr:row>40</xdr:row>
      <xdr:rowOff>58238</xdr:rowOff>
    </xdr:to>
    <xdr:cxnSp macro="">
      <xdr:nvCxnSpPr>
        <xdr:cNvPr id="77" name="直線コネクタ 76"/>
        <xdr:cNvCxnSpPr/>
      </xdr:nvCxnSpPr>
      <xdr:spPr>
        <a:xfrm flipV="1">
          <a:off x="3797300" y="6888480"/>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142966</xdr:rowOff>
    </xdr:from>
    <xdr:to>
      <xdr:col>15</xdr:col>
      <xdr:colOff>101600</xdr:colOff>
      <xdr:row>40</xdr:row>
      <xdr:rowOff>73116</xdr:rowOff>
    </xdr:to>
    <xdr:sp macro="" textlink="">
      <xdr:nvSpPr>
        <xdr:cNvPr id="78" name="楕円 77"/>
        <xdr:cNvSpPr/>
      </xdr:nvSpPr>
      <xdr:spPr>
        <a:xfrm>
          <a:off x="2857500" y="6829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22316</xdr:rowOff>
    </xdr:from>
    <xdr:to>
      <xdr:col>19</xdr:col>
      <xdr:colOff>177800</xdr:colOff>
      <xdr:row>40</xdr:row>
      <xdr:rowOff>58238</xdr:rowOff>
    </xdr:to>
    <xdr:cxnSp macro="">
      <xdr:nvCxnSpPr>
        <xdr:cNvPr id="79" name="直線コネクタ 78"/>
        <xdr:cNvCxnSpPr/>
      </xdr:nvCxnSpPr>
      <xdr:spPr>
        <a:xfrm>
          <a:off x="2908300" y="6880316"/>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107043</xdr:rowOff>
    </xdr:from>
    <xdr:to>
      <xdr:col>10</xdr:col>
      <xdr:colOff>165100</xdr:colOff>
      <xdr:row>40</xdr:row>
      <xdr:rowOff>37193</xdr:rowOff>
    </xdr:to>
    <xdr:sp macro="" textlink="">
      <xdr:nvSpPr>
        <xdr:cNvPr id="80" name="楕円 79"/>
        <xdr:cNvSpPr/>
      </xdr:nvSpPr>
      <xdr:spPr>
        <a:xfrm>
          <a:off x="1968500" y="6793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157843</xdr:rowOff>
    </xdr:from>
    <xdr:to>
      <xdr:col>15</xdr:col>
      <xdr:colOff>50800</xdr:colOff>
      <xdr:row>40</xdr:row>
      <xdr:rowOff>22316</xdr:rowOff>
    </xdr:to>
    <xdr:cxnSp macro="">
      <xdr:nvCxnSpPr>
        <xdr:cNvPr id="81" name="直線コネクタ 80"/>
        <xdr:cNvCxnSpPr/>
      </xdr:nvCxnSpPr>
      <xdr:spPr>
        <a:xfrm>
          <a:off x="2019300" y="6844393"/>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59690</xdr:rowOff>
    </xdr:from>
    <xdr:to>
      <xdr:col>6</xdr:col>
      <xdr:colOff>38100</xdr:colOff>
      <xdr:row>39</xdr:row>
      <xdr:rowOff>161290</xdr:rowOff>
    </xdr:to>
    <xdr:sp macro="" textlink="">
      <xdr:nvSpPr>
        <xdr:cNvPr id="82" name="楕円 81"/>
        <xdr:cNvSpPr/>
      </xdr:nvSpPr>
      <xdr:spPr>
        <a:xfrm>
          <a:off x="1079500" y="674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110490</xdr:rowOff>
    </xdr:from>
    <xdr:to>
      <xdr:col>10</xdr:col>
      <xdr:colOff>114300</xdr:colOff>
      <xdr:row>39</xdr:row>
      <xdr:rowOff>157843</xdr:rowOff>
    </xdr:to>
    <xdr:cxnSp macro="">
      <xdr:nvCxnSpPr>
        <xdr:cNvPr id="83" name="直線コネクタ 82"/>
        <xdr:cNvCxnSpPr/>
      </xdr:nvCxnSpPr>
      <xdr:spPr>
        <a:xfrm>
          <a:off x="1130300" y="6797040"/>
          <a:ext cx="8890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122300</xdr:rowOff>
    </xdr:from>
    <xdr:ext cx="405111" cy="259045"/>
    <xdr:sp macro="" textlink="">
      <xdr:nvSpPr>
        <xdr:cNvPr id="84" name="n_1aveValue【道路】&#10;有形固定資産減価償却率"/>
        <xdr:cNvSpPr txBox="1"/>
      </xdr:nvSpPr>
      <xdr:spPr>
        <a:xfrm>
          <a:off x="3582044" y="64659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65150</xdr:rowOff>
    </xdr:from>
    <xdr:ext cx="405111" cy="259045"/>
    <xdr:sp macro="" textlink="">
      <xdr:nvSpPr>
        <xdr:cNvPr id="85" name="n_2aveValue【道路】&#10;有形固定資産減価償却率"/>
        <xdr:cNvSpPr txBox="1"/>
      </xdr:nvSpPr>
      <xdr:spPr>
        <a:xfrm>
          <a:off x="2705744" y="64088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24328</xdr:rowOff>
    </xdr:from>
    <xdr:ext cx="405111" cy="259045"/>
    <xdr:sp macro="" textlink="">
      <xdr:nvSpPr>
        <xdr:cNvPr id="86" name="n_3aveValue【道路】&#10;有形固定資産減価償却率"/>
        <xdr:cNvSpPr txBox="1"/>
      </xdr:nvSpPr>
      <xdr:spPr>
        <a:xfrm>
          <a:off x="1816744" y="63679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16164</xdr:rowOff>
    </xdr:from>
    <xdr:ext cx="405111" cy="259045"/>
    <xdr:sp macro="" textlink="">
      <xdr:nvSpPr>
        <xdr:cNvPr id="87" name="n_4aveValue【道路】&#10;有形固定資産減価償却率"/>
        <xdr:cNvSpPr txBox="1"/>
      </xdr:nvSpPr>
      <xdr:spPr>
        <a:xfrm>
          <a:off x="927744" y="6359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100165</xdr:rowOff>
    </xdr:from>
    <xdr:ext cx="405111" cy="259045"/>
    <xdr:sp macro="" textlink="">
      <xdr:nvSpPr>
        <xdr:cNvPr id="88" name="n_1mainValue【道路】&#10;有形固定資産減価償却率"/>
        <xdr:cNvSpPr txBox="1"/>
      </xdr:nvSpPr>
      <xdr:spPr>
        <a:xfrm>
          <a:off x="3582044" y="69581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64243</xdr:rowOff>
    </xdr:from>
    <xdr:ext cx="405111" cy="259045"/>
    <xdr:sp macro="" textlink="">
      <xdr:nvSpPr>
        <xdr:cNvPr id="89" name="n_2mainValue【道路】&#10;有形固定資産減価償却率"/>
        <xdr:cNvSpPr txBox="1"/>
      </xdr:nvSpPr>
      <xdr:spPr>
        <a:xfrm>
          <a:off x="2705744" y="6922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28320</xdr:rowOff>
    </xdr:from>
    <xdr:ext cx="405111" cy="259045"/>
    <xdr:sp macro="" textlink="">
      <xdr:nvSpPr>
        <xdr:cNvPr id="90" name="n_3mainValue【道路】&#10;有形固定資産減価償却率"/>
        <xdr:cNvSpPr txBox="1"/>
      </xdr:nvSpPr>
      <xdr:spPr>
        <a:xfrm>
          <a:off x="1816744" y="68863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152417</xdr:rowOff>
    </xdr:from>
    <xdr:ext cx="405111" cy="259045"/>
    <xdr:sp macro="" textlink="">
      <xdr:nvSpPr>
        <xdr:cNvPr id="91" name="n_4mainValue【道路】&#10;有形固定資産減価償却率"/>
        <xdr:cNvSpPr txBox="1"/>
      </xdr:nvSpPr>
      <xdr:spPr>
        <a:xfrm>
          <a:off x="927744" y="6838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48277</xdr:rowOff>
    </xdr:from>
    <xdr:ext cx="595419" cy="259045"/>
    <xdr:sp macro="" textlink="">
      <xdr:nvSpPr>
        <xdr:cNvPr id="105" name="テキスト ボックス 104"/>
        <xdr:cNvSpPr txBox="1"/>
      </xdr:nvSpPr>
      <xdr:spPr>
        <a:xfrm>
          <a:off x="6008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107" name="テキスト ボックス 106"/>
        <xdr:cNvSpPr txBox="1"/>
      </xdr:nvSpPr>
      <xdr:spPr>
        <a:xfrm>
          <a:off x="6008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109" name="テキスト ボックス 108"/>
        <xdr:cNvSpPr txBox="1"/>
      </xdr:nvSpPr>
      <xdr:spPr>
        <a:xfrm>
          <a:off x="6008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1" name="テキスト ボックス 110"/>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86256</xdr:rowOff>
    </xdr:from>
    <xdr:to>
      <xdr:col>54</xdr:col>
      <xdr:colOff>189865</xdr:colOff>
      <xdr:row>41</xdr:row>
      <xdr:rowOff>133345</xdr:rowOff>
    </xdr:to>
    <xdr:cxnSp macro="">
      <xdr:nvCxnSpPr>
        <xdr:cNvPr id="113" name="直線コネクタ 112"/>
        <xdr:cNvCxnSpPr/>
      </xdr:nvCxnSpPr>
      <xdr:spPr>
        <a:xfrm flipV="1">
          <a:off x="10476865" y="5915556"/>
          <a:ext cx="0" cy="1247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137172</xdr:rowOff>
    </xdr:from>
    <xdr:ext cx="469744" cy="259045"/>
    <xdr:sp macro="" textlink="">
      <xdr:nvSpPr>
        <xdr:cNvPr id="114" name="【道路】&#10;一人当たり延長最小値テキスト"/>
        <xdr:cNvSpPr txBox="1"/>
      </xdr:nvSpPr>
      <xdr:spPr>
        <a:xfrm>
          <a:off x="10515600" y="7166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133345</xdr:rowOff>
    </xdr:from>
    <xdr:to>
      <xdr:col>55</xdr:col>
      <xdr:colOff>88900</xdr:colOff>
      <xdr:row>41</xdr:row>
      <xdr:rowOff>133345</xdr:rowOff>
    </xdr:to>
    <xdr:cxnSp macro="">
      <xdr:nvCxnSpPr>
        <xdr:cNvPr id="115" name="直線コネクタ 114"/>
        <xdr:cNvCxnSpPr/>
      </xdr:nvCxnSpPr>
      <xdr:spPr>
        <a:xfrm>
          <a:off x="10388600" y="7162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32933</xdr:rowOff>
    </xdr:from>
    <xdr:ext cx="599010" cy="259045"/>
    <xdr:sp macro="" textlink="">
      <xdr:nvSpPr>
        <xdr:cNvPr id="116" name="【道路】&#10;一人当たり延長最大値テキスト"/>
        <xdr:cNvSpPr txBox="1"/>
      </xdr:nvSpPr>
      <xdr:spPr>
        <a:xfrm>
          <a:off x="10515600" y="5690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86256</xdr:rowOff>
    </xdr:from>
    <xdr:to>
      <xdr:col>55</xdr:col>
      <xdr:colOff>88900</xdr:colOff>
      <xdr:row>34</xdr:row>
      <xdr:rowOff>86256</xdr:rowOff>
    </xdr:to>
    <xdr:cxnSp macro="">
      <xdr:nvCxnSpPr>
        <xdr:cNvPr id="117" name="直線コネクタ 116"/>
        <xdr:cNvCxnSpPr/>
      </xdr:nvCxnSpPr>
      <xdr:spPr>
        <a:xfrm>
          <a:off x="10388600" y="5915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136629</xdr:rowOff>
    </xdr:from>
    <xdr:ext cx="534377" cy="259045"/>
    <xdr:sp macro="" textlink="">
      <xdr:nvSpPr>
        <xdr:cNvPr id="118" name="【道路】&#10;一人当たり延長平均値テキスト"/>
        <xdr:cNvSpPr txBox="1"/>
      </xdr:nvSpPr>
      <xdr:spPr>
        <a:xfrm>
          <a:off x="10515600" y="68231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113752</xdr:rowOff>
    </xdr:from>
    <xdr:to>
      <xdr:col>55</xdr:col>
      <xdr:colOff>50800</xdr:colOff>
      <xdr:row>41</xdr:row>
      <xdr:rowOff>43902</xdr:rowOff>
    </xdr:to>
    <xdr:sp macro="" textlink="">
      <xdr:nvSpPr>
        <xdr:cNvPr id="119" name="フローチャート: 判断 118"/>
        <xdr:cNvSpPr/>
      </xdr:nvSpPr>
      <xdr:spPr>
        <a:xfrm>
          <a:off x="10426700" y="6971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136978</xdr:rowOff>
    </xdr:from>
    <xdr:to>
      <xdr:col>50</xdr:col>
      <xdr:colOff>165100</xdr:colOff>
      <xdr:row>41</xdr:row>
      <xdr:rowOff>67128</xdr:rowOff>
    </xdr:to>
    <xdr:sp macro="" textlink="">
      <xdr:nvSpPr>
        <xdr:cNvPr id="120" name="フローチャート: 判断 119"/>
        <xdr:cNvSpPr/>
      </xdr:nvSpPr>
      <xdr:spPr>
        <a:xfrm>
          <a:off x="9588500" y="6994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126238</xdr:rowOff>
    </xdr:from>
    <xdr:to>
      <xdr:col>46</xdr:col>
      <xdr:colOff>38100</xdr:colOff>
      <xdr:row>41</xdr:row>
      <xdr:rowOff>56388</xdr:rowOff>
    </xdr:to>
    <xdr:sp macro="" textlink="">
      <xdr:nvSpPr>
        <xdr:cNvPr id="121" name="フローチャート: 判断 120"/>
        <xdr:cNvSpPr/>
      </xdr:nvSpPr>
      <xdr:spPr>
        <a:xfrm>
          <a:off x="8699500" y="6984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131132</xdr:rowOff>
    </xdr:from>
    <xdr:to>
      <xdr:col>41</xdr:col>
      <xdr:colOff>101600</xdr:colOff>
      <xdr:row>41</xdr:row>
      <xdr:rowOff>61282</xdr:rowOff>
    </xdr:to>
    <xdr:sp macro="" textlink="">
      <xdr:nvSpPr>
        <xdr:cNvPr id="122" name="フローチャート: 判断 121"/>
        <xdr:cNvSpPr/>
      </xdr:nvSpPr>
      <xdr:spPr>
        <a:xfrm>
          <a:off x="7810500" y="6989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125707</xdr:rowOff>
    </xdr:from>
    <xdr:to>
      <xdr:col>36</xdr:col>
      <xdr:colOff>165100</xdr:colOff>
      <xdr:row>41</xdr:row>
      <xdr:rowOff>55857</xdr:rowOff>
    </xdr:to>
    <xdr:sp macro="" textlink="">
      <xdr:nvSpPr>
        <xdr:cNvPr id="123" name="フローチャート: 判断 122"/>
        <xdr:cNvSpPr/>
      </xdr:nvSpPr>
      <xdr:spPr>
        <a:xfrm>
          <a:off x="6921500" y="6983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33252</xdr:rowOff>
    </xdr:from>
    <xdr:to>
      <xdr:col>55</xdr:col>
      <xdr:colOff>50800</xdr:colOff>
      <xdr:row>41</xdr:row>
      <xdr:rowOff>134852</xdr:rowOff>
    </xdr:to>
    <xdr:sp macro="" textlink="">
      <xdr:nvSpPr>
        <xdr:cNvPr id="129" name="楕円 128"/>
        <xdr:cNvSpPr/>
      </xdr:nvSpPr>
      <xdr:spPr>
        <a:xfrm>
          <a:off x="10426700" y="7062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119629</xdr:rowOff>
    </xdr:from>
    <xdr:ext cx="534377" cy="259045"/>
    <xdr:sp macro="" textlink="">
      <xdr:nvSpPr>
        <xdr:cNvPr id="130" name="【道路】&#10;一人当たり延長該当値テキスト"/>
        <xdr:cNvSpPr txBox="1"/>
      </xdr:nvSpPr>
      <xdr:spPr>
        <a:xfrm>
          <a:off x="10515600" y="6977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20910</xdr:rowOff>
    </xdr:from>
    <xdr:to>
      <xdr:col>50</xdr:col>
      <xdr:colOff>165100</xdr:colOff>
      <xdr:row>41</xdr:row>
      <xdr:rowOff>122510</xdr:rowOff>
    </xdr:to>
    <xdr:sp macro="" textlink="">
      <xdr:nvSpPr>
        <xdr:cNvPr id="131" name="楕円 130"/>
        <xdr:cNvSpPr/>
      </xdr:nvSpPr>
      <xdr:spPr>
        <a:xfrm>
          <a:off x="9588500" y="705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71710</xdr:rowOff>
    </xdr:from>
    <xdr:to>
      <xdr:col>55</xdr:col>
      <xdr:colOff>0</xdr:colOff>
      <xdr:row>41</xdr:row>
      <xdr:rowOff>84052</xdr:rowOff>
    </xdr:to>
    <xdr:cxnSp macro="">
      <xdr:nvCxnSpPr>
        <xdr:cNvPr id="132" name="直線コネクタ 131"/>
        <xdr:cNvCxnSpPr/>
      </xdr:nvCxnSpPr>
      <xdr:spPr>
        <a:xfrm>
          <a:off x="9639300" y="7101160"/>
          <a:ext cx="838200" cy="12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22897</xdr:rowOff>
    </xdr:from>
    <xdr:to>
      <xdr:col>46</xdr:col>
      <xdr:colOff>38100</xdr:colOff>
      <xdr:row>41</xdr:row>
      <xdr:rowOff>124497</xdr:rowOff>
    </xdr:to>
    <xdr:sp macro="" textlink="">
      <xdr:nvSpPr>
        <xdr:cNvPr id="133" name="楕円 132"/>
        <xdr:cNvSpPr/>
      </xdr:nvSpPr>
      <xdr:spPr>
        <a:xfrm>
          <a:off x="8699500" y="7052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71710</xdr:rowOff>
    </xdr:from>
    <xdr:to>
      <xdr:col>50</xdr:col>
      <xdr:colOff>114300</xdr:colOff>
      <xdr:row>41</xdr:row>
      <xdr:rowOff>73697</xdr:rowOff>
    </xdr:to>
    <xdr:cxnSp macro="">
      <xdr:nvCxnSpPr>
        <xdr:cNvPr id="134" name="直線コネクタ 133"/>
        <xdr:cNvCxnSpPr/>
      </xdr:nvCxnSpPr>
      <xdr:spPr>
        <a:xfrm flipV="1">
          <a:off x="8750300" y="7101160"/>
          <a:ext cx="889000" cy="1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24305</xdr:rowOff>
    </xdr:from>
    <xdr:to>
      <xdr:col>41</xdr:col>
      <xdr:colOff>101600</xdr:colOff>
      <xdr:row>41</xdr:row>
      <xdr:rowOff>125905</xdr:rowOff>
    </xdr:to>
    <xdr:sp macro="" textlink="">
      <xdr:nvSpPr>
        <xdr:cNvPr id="135" name="楕円 134"/>
        <xdr:cNvSpPr/>
      </xdr:nvSpPr>
      <xdr:spPr>
        <a:xfrm>
          <a:off x="7810500" y="7053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73697</xdr:rowOff>
    </xdr:from>
    <xdr:to>
      <xdr:col>45</xdr:col>
      <xdr:colOff>177800</xdr:colOff>
      <xdr:row>41</xdr:row>
      <xdr:rowOff>75105</xdr:rowOff>
    </xdr:to>
    <xdr:cxnSp macro="">
      <xdr:nvCxnSpPr>
        <xdr:cNvPr id="136" name="直線コネクタ 135"/>
        <xdr:cNvCxnSpPr/>
      </xdr:nvCxnSpPr>
      <xdr:spPr>
        <a:xfrm flipV="1">
          <a:off x="7861300" y="7103147"/>
          <a:ext cx="889000" cy="1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24968</xdr:rowOff>
    </xdr:from>
    <xdr:to>
      <xdr:col>36</xdr:col>
      <xdr:colOff>165100</xdr:colOff>
      <xdr:row>41</xdr:row>
      <xdr:rowOff>126568</xdr:rowOff>
    </xdr:to>
    <xdr:sp macro="" textlink="">
      <xdr:nvSpPr>
        <xdr:cNvPr id="137" name="楕円 136"/>
        <xdr:cNvSpPr/>
      </xdr:nvSpPr>
      <xdr:spPr>
        <a:xfrm>
          <a:off x="6921500" y="7054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75105</xdr:rowOff>
    </xdr:from>
    <xdr:to>
      <xdr:col>41</xdr:col>
      <xdr:colOff>50800</xdr:colOff>
      <xdr:row>41</xdr:row>
      <xdr:rowOff>75768</xdr:rowOff>
    </xdr:to>
    <xdr:cxnSp macro="">
      <xdr:nvCxnSpPr>
        <xdr:cNvPr id="138" name="直線コネクタ 137"/>
        <xdr:cNvCxnSpPr/>
      </xdr:nvCxnSpPr>
      <xdr:spPr>
        <a:xfrm flipV="1">
          <a:off x="6972300" y="7104555"/>
          <a:ext cx="889000" cy="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83655</xdr:rowOff>
    </xdr:from>
    <xdr:ext cx="534377" cy="259045"/>
    <xdr:sp macro="" textlink="">
      <xdr:nvSpPr>
        <xdr:cNvPr id="139" name="n_1aveValue【道路】&#10;一人当たり延長"/>
        <xdr:cNvSpPr txBox="1"/>
      </xdr:nvSpPr>
      <xdr:spPr>
        <a:xfrm>
          <a:off x="9359411" y="6770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72915</xdr:rowOff>
    </xdr:from>
    <xdr:ext cx="534377" cy="259045"/>
    <xdr:sp macro="" textlink="">
      <xdr:nvSpPr>
        <xdr:cNvPr id="140" name="n_2aveValue【道路】&#10;一人当たり延長"/>
        <xdr:cNvSpPr txBox="1"/>
      </xdr:nvSpPr>
      <xdr:spPr>
        <a:xfrm>
          <a:off x="8483111" y="6759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77809</xdr:rowOff>
    </xdr:from>
    <xdr:ext cx="534377" cy="259045"/>
    <xdr:sp macro="" textlink="">
      <xdr:nvSpPr>
        <xdr:cNvPr id="141" name="n_3aveValue【道路】&#10;一人当たり延長"/>
        <xdr:cNvSpPr txBox="1"/>
      </xdr:nvSpPr>
      <xdr:spPr>
        <a:xfrm>
          <a:off x="7594111" y="6764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72384</xdr:rowOff>
    </xdr:from>
    <xdr:ext cx="534377" cy="259045"/>
    <xdr:sp macro="" textlink="">
      <xdr:nvSpPr>
        <xdr:cNvPr id="142" name="n_4aveValue【道路】&#10;一人当たり延長"/>
        <xdr:cNvSpPr txBox="1"/>
      </xdr:nvSpPr>
      <xdr:spPr>
        <a:xfrm>
          <a:off x="6705111" y="6758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113637</xdr:rowOff>
    </xdr:from>
    <xdr:ext cx="534377" cy="259045"/>
    <xdr:sp macro="" textlink="">
      <xdr:nvSpPr>
        <xdr:cNvPr id="143" name="n_1mainValue【道路】&#10;一人当たり延長"/>
        <xdr:cNvSpPr txBox="1"/>
      </xdr:nvSpPr>
      <xdr:spPr>
        <a:xfrm>
          <a:off x="9359411" y="7143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115624</xdr:rowOff>
    </xdr:from>
    <xdr:ext cx="534377" cy="259045"/>
    <xdr:sp macro="" textlink="">
      <xdr:nvSpPr>
        <xdr:cNvPr id="144" name="n_2mainValue【道路】&#10;一人当たり延長"/>
        <xdr:cNvSpPr txBox="1"/>
      </xdr:nvSpPr>
      <xdr:spPr>
        <a:xfrm>
          <a:off x="8483111" y="7145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117032</xdr:rowOff>
    </xdr:from>
    <xdr:ext cx="534377" cy="259045"/>
    <xdr:sp macro="" textlink="">
      <xdr:nvSpPr>
        <xdr:cNvPr id="145" name="n_3mainValue【道路】&#10;一人当たり延長"/>
        <xdr:cNvSpPr txBox="1"/>
      </xdr:nvSpPr>
      <xdr:spPr>
        <a:xfrm>
          <a:off x="7594111" y="7146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117695</xdr:rowOff>
    </xdr:from>
    <xdr:ext cx="534377" cy="259045"/>
    <xdr:sp macro="" textlink="">
      <xdr:nvSpPr>
        <xdr:cNvPr id="146" name="n_4mainValue【道路】&#10;一人当たり延長"/>
        <xdr:cNvSpPr txBox="1"/>
      </xdr:nvSpPr>
      <xdr:spPr>
        <a:xfrm>
          <a:off x="6705111" y="7147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8" name="直線コネクタ 157"/>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9" name="テキスト ボックス 158"/>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0" name="直線コネクタ 159"/>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1" name="テキスト ボックス 160"/>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2" name="直線コネクタ 161"/>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3" name="テキスト ボックス 162"/>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4" name="直線コネクタ 163"/>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5" name="テキスト ボックス 164"/>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6" name="直線コネクタ 165"/>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7" name="テキスト ボックス 166"/>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8" name="直線コネクタ 167"/>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9" name="テキスト ボックス 168"/>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64</xdr:row>
      <xdr:rowOff>107769</xdr:rowOff>
    </xdr:to>
    <xdr:cxnSp macro="">
      <xdr:nvCxnSpPr>
        <xdr:cNvPr id="172" name="直線コネクタ 171"/>
        <xdr:cNvCxnSpPr/>
      </xdr:nvCxnSpPr>
      <xdr:spPr>
        <a:xfrm flipV="1">
          <a:off x="4634865" y="9470572"/>
          <a:ext cx="0" cy="1609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111596</xdr:rowOff>
    </xdr:from>
    <xdr:ext cx="405111" cy="259045"/>
    <xdr:sp macro="" textlink="">
      <xdr:nvSpPr>
        <xdr:cNvPr id="173" name="【橋りょう・トンネル】&#10;有形固定資産減価償却率最小値テキスト"/>
        <xdr:cNvSpPr txBox="1"/>
      </xdr:nvSpPr>
      <xdr:spPr>
        <a:xfrm>
          <a:off x="4673600" y="11084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107769</xdr:rowOff>
    </xdr:from>
    <xdr:to>
      <xdr:col>24</xdr:col>
      <xdr:colOff>152400</xdr:colOff>
      <xdr:row>64</xdr:row>
      <xdr:rowOff>107769</xdr:rowOff>
    </xdr:to>
    <xdr:cxnSp macro="">
      <xdr:nvCxnSpPr>
        <xdr:cNvPr id="174" name="直線コネクタ 173"/>
        <xdr:cNvCxnSpPr/>
      </xdr:nvCxnSpPr>
      <xdr:spPr>
        <a:xfrm>
          <a:off x="4546600" y="11080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340478" cy="259045"/>
    <xdr:sp macro="" textlink="">
      <xdr:nvSpPr>
        <xdr:cNvPr id="175" name="【橋りょう・トンネル】&#10;有形固定資産減価償却率最大値テキスト"/>
        <xdr:cNvSpPr txBox="1"/>
      </xdr:nvSpPr>
      <xdr:spPr>
        <a:xfrm>
          <a:off x="4673600" y="924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176" name="直線コネクタ 175"/>
        <xdr:cNvCxnSpPr/>
      </xdr:nvCxnSpPr>
      <xdr:spPr>
        <a:xfrm>
          <a:off x="4546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30860</xdr:rowOff>
    </xdr:from>
    <xdr:ext cx="405111" cy="259045"/>
    <xdr:sp macro="" textlink="">
      <xdr:nvSpPr>
        <xdr:cNvPr id="177" name="【橋りょう・トンネル】&#10;有形固定資産減価償却率平均値テキスト"/>
        <xdr:cNvSpPr txBox="1"/>
      </xdr:nvSpPr>
      <xdr:spPr>
        <a:xfrm>
          <a:off x="4673600" y="1031786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7983</xdr:rowOff>
    </xdr:from>
    <xdr:to>
      <xdr:col>24</xdr:col>
      <xdr:colOff>114300</xdr:colOff>
      <xdr:row>61</xdr:row>
      <xdr:rowOff>109583</xdr:rowOff>
    </xdr:to>
    <xdr:sp macro="" textlink="">
      <xdr:nvSpPr>
        <xdr:cNvPr id="178" name="フローチャート: 判断 177"/>
        <xdr:cNvSpPr/>
      </xdr:nvSpPr>
      <xdr:spPr>
        <a:xfrm>
          <a:off x="4584700" y="10466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24312</xdr:rowOff>
    </xdr:from>
    <xdr:to>
      <xdr:col>20</xdr:col>
      <xdr:colOff>38100</xdr:colOff>
      <xdr:row>61</xdr:row>
      <xdr:rowOff>125912</xdr:rowOff>
    </xdr:to>
    <xdr:sp macro="" textlink="">
      <xdr:nvSpPr>
        <xdr:cNvPr id="179" name="フローチャート: 判断 178"/>
        <xdr:cNvSpPr/>
      </xdr:nvSpPr>
      <xdr:spPr>
        <a:xfrm>
          <a:off x="3746500" y="1048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154940</xdr:rowOff>
    </xdr:from>
    <xdr:to>
      <xdr:col>15</xdr:col>
      <xdr:colOff>101600</xdr:colOff>
      <xdr:row>61</xdr:row>
      <xdr:rowOff>85090</xdr:rowOff>
    </xdr:to>
    <xdr:sp macro="" textlink="">
      <xdr:nvSpPr>
        <xdr:cNvPr id="180" name="フローチャート: 判断 179"/>
        <xdr:cNvSpPr/>
      </xdr:nvSpPr>
      <xdr:spPr>
        <a:xfrm>
          <a:off x="28575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146776</xdr:rowOff>
    </xdr:from>
    <xdr:to>
      <xdr:col>10</xdr:col>
      <xdr:colOff>165100</xdr:colOff>
      <xdr:row>61</xdr:row>
      <xdr:rowOff>76926</xdr:rowOff>
    </xdr:to>
    <xdr:sp macro="" textlink="">
      <xdr:nvSpPr>
        <xdr:cNvPr id="181" name="フローチャート: 判断 180"/>
        <xdr:cNvSpPr/>
      </xdr:nvSpPr>
      <xdr:spPr>
        <a:xfrm>
          <a:off x="1968500" y="1043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81462</xdr:rowOff>
    </xdr:from>
    <xdr:to>
      <xdr:col>6</xdr:col>
      <xdr:colOff>38100</xdr:colOff>
      <xdr:row>61</xdr:row>
      <xdr:rowOff>11612</xdr:rowOff>
    </xdr:to>
    <xdr:sp macro="" textlink="">
      <xdr:nvSpPr>
        <xdr:cNvPr id="182" name="フローチャート: 判断 181"/>
        <xdr:cNvSpPr/>
      </xdr:nvSpPr>
      <xdr:spPr>
        <a:xfrm>
          <a:off x="1079500" y="1036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130447</xdr:rowOff>
    </xdr:from>
    <xdr:to>
      <xdr:col>24</xdr:col>
      <xdr:colOff>114300</xdr:colOff>
      <xdr:row>62</xdr:row>
      <xdr:rowOff>60597</xdr:rowOff>
    </xdr:to>
    <xdr:sp macro="" textlink="">
      <xdr:nvSpPr>
        <xdr:cNvPr id="188" name="楕円 187"/>
        <xdr:cNvSpPr/>
      </xdr:nvSpPr>
      <xdr:spPr>
        <a:xfrm>
          <a:off x="4584700" y="10588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108874</xdr:rowOff>
    </xdr:from>
    <xdr:ext cx="405111" cy="259045"/>
    <xdr:sp macro="" textlink="">
      <xdr:nvSpPr>
        <xdr:cNvPr id="189" name="【橋りょう・トンネル】&#10;有形固定資産減価償却率該当値テキスト"/>
        <xdr:cNvSpPr txBox="1"/>
      </xdr:nvSpPr>
      <xdr:spPr>
        <a:xfrm>
          <a:off x="4673600" y="105673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101056</xdr:rowOff>
    </xdr:from>
    <xdr:to>
      <xdr:col>20</xdr:col>
      <xdr:colOff>38100</xdr:colOff>
      <xdr:row>62</xdr:row>
      <xdr:rowOff>31206</xdr:rowOff>
    </xdr:to>
    <xdr:sp macro="" textlink="">
      <xdr:nvSpPr>
        <xdr:cNvPr id="190" name="楕円 189"/>
        <xdr:cNvSpPr/>
      </xdr:nvSpPr>
      <xdr:spPr>
        <a:xfrm>
          <a:off x="3746500" y="10559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151856</xdr:rowOff>
    </xdr:from>
    <xdr:to>
      <xdr:col>24</xdr:col>
      <xdr:colOff>63500</xdr:colOff>
      <xdr:row>62</xdr:row>
      <xdr:rowOff>9797</xdr:rowOff>
    </xdr:to>
    <xdr:cxnSp macro="">
      <xdr:nvCxnSpPr>
        <xdr:cNvPr id="191" name="直線コネクタ 190"/>
        <xdr:cNvCxnSpPr/>
      </xdr:nvCxnSpPr>
      <xdr:spPr>
        <a:xfrm>
          <a:off x="3797300" y="10610306"/>
          <a:ext cx="8382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71665</xdr:rowOff>
    </xdr:from>
    <xdr:to>
      <xdr:col>15</xdr:col>
      <xdr:colOff>101600</xdr:colOff>
      <xdr:row>62</xdr:row>
      <xdr:rowOff>1815</xdr:rowOff>
    </xdr:to>
    <xdr:sp macro="" textlink="">
      <xdr:nvSpPr>
        <xdr:cNvPr id="192" name="楕円 191"/>
        <xdr:cNvSpPr/>
      </xdr:nvSpPr>
      <xdr:spPr>
        <a:xfrm>
          <a:off x="2857500" y="1053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122465</xdr:rowOff>
    </xdr:from>
    <xdr:to>
      <xdr:col>19</xdr:col>
      <xdr:colOff>177800</xdr:colOff>
      <xdr:row>61</xdr:row>
      <xdr:rowOff>151856</xdr:rowOff>
    </xdr:to>
    <xdr:cxnSp macro="">
      <xdr:nvCxnSpPr>
        <xdr:cNvPr id="193" name="直線コネクタ 192"/>
        <xdr:cNvCxnSpPr/>
      </xdr:nvCxnSpPr>
      <xdr:spPr>
        <a:xfrm>
          <a:off x="2908300" y="10580915"/>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9616</xdr:rowOff>
    </xdr:from>
    <xdr:to>
      <xdr:col>10</xdr:col>
      <xdr:colOff>165100</xdr:colOff>
      <xdr:row>62</xdr:row>
      <xdr:rowOff>111216</xdr:rowOff>
    </xdr:to>
    <xdr:sp macro="" textlink="">
      <xdr:nvSpPr>
        <xdr:cNvPr id="194" name="楕円 193"/>
        <xdr:cNvSpPr/>
      </xdr:nvSpPr>
      <xdr:spPr>
        <a:xfrm>
          <a:off x="1968500" y="10639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122465</xdr:rowOff>
    </xdr:from>
    <xdr:to>
      <xdr:col>15</xdr:col>
      <xdr:colOff>50800</xdr:colOff>
      <xdr:row>62</xdr:row>
      <xdr:rowOff>60416</xdr:rowOff>
    </xdr:to>
    <xdr:cxnSp macro="">
      <xdr:nvCxnSpPr>
        <xdr:cNvPr id="195" name="直線コネクタ 194"/>
        <xdr:cNvCxnSpPr/>
      </xdr:nvCxnSpPr>
      <xdr:spPr>
        <a:xfrm flipV="1">
          <a:off x="2019300" y="10580915"/>
          <a:ext cx="889000" cy="109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146776</xdr:rowOff>
    </xdr:from>
    <xdr:to>
      <xdr:col>6</xdr:col>
      <xdr:colOff>38100</xdr:colOff>
      <xdr:row>62</xdr:row>
      <xdr:rowOff>76926</xdr:rowOff>
    </xdr:to>
    <xdr:sp macro="" textlink="">
      <xdr:nvSpPr>
        <xdr:cNvPr id="196" name="楕円 195"/>
        <xdr:cNvSpPr/>
      </xdr:nvSpPr>
      <xdr:spPr>
        <a:xfrm>
          <a:off x="1079500" y="10605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26126</xdr:rowOff>
    </xdr:from>
    <xdr:to>
      <xdr:col>10</xdr:col>
      <xdr:colOff>114300</xdr:colOff>
      <xdr:row>62</xdr:row>
      <xdr:rowOff>60416</xdr:rowOff>
    </xdr:to>
    <xdr:cxnSp macro="">
      <xdr:nvCxnSpPr>
        <xdr:cNvPr id="197" name="直線コネクタ 196"/>
        <xdr:cNvCxnSpPr/>
      </xdr:nvCxnSpPr>
      <xdr:spPr>
        <a:xfrm>
          <a:off x="1130300" y="10656026"/>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142439</xdr:rowOff>
    </xdr:from>
    <xdr:ext cx="405111" cy="259045"/>
    <xdr:sp macro="" textlink="">
      <xdr:nvSpPr>
        <xdr:cNvPr id="198" name="n_1aveValue【橋りょう・トンネル】&#10;有形固定資産減価償却率"/>
        <xdr:cNvSpPr txBox="1"/>
      </xdr:nvSpPr>
      <xdr:spPr>
        <a:xfrm>
          <a:off x="3582044" y="102579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101617</xdr:rowOff>
    </xdr:from>
    <xdr:ext cx="405111" cy="259045"/>
    <xdr:sp macro="" textlink="">
      <xdr:nvSpPr>
        <xdr:cNvPr id="199" name="n_2aveValue【橋りょう・トンネル】&#10;有形固定資産減価償却率"/>
        <xdr:cNvSpPr txBox="1"/>
      </xdr:nvSpPr>
      <xdr:spPr>
        <a:xfrm>
          <a:off x="2705744" y="10217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93453</xdr:rowOff>
    </xdr:from>
    <xdr:ext cx="405111" cy="259045"/>
    <xdr:sp macro="" textlink="">
      <xdr:nvSpPr>
        <xdr:cNvPr id="200" name="n_3aveValue【橋りょう・トンネル】&#10;有形固定資産減価償却率"/>
        <xdr:cNvSpPr txBox="1"/>
      </xdr:nvSpPr>
      <xdr:spPr>
        <a:xfrm>
          <a:off x="1816744" y="102090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28139</xdr:rowOff>
    </xdr:from>
    <xdr:ext cx="405111" cy="259045"/>
    <xdr:sp macro="" textlink="">
      <xdr:nvSpPr>
        <xdr:cNvPr id="201" name="n_4aveValue【橋りょう・トンネル】&#10;有形固定資産減価償却率"/>
        <xdr:cNvSpPr txBox="1"/>
      </xdr:nvSpPr>
      <xdr:spPr>
        <a:xfrm>
          <a:off x="927744" y="10143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22333</xdr:rowOff>
    </xdr:from>
    <xdr:ext cx="405111" cy="259045"/>
    <xdr:sp macro="" textlink="">
      <xdr:nvSpPr>
        <xdr:cNvPr id="202" name="n_1mainValue【橋りょう・トンネル】&#10;有形固定資産減価償却率"/>
        <xdr:cNvSpPr txBox="1"/>
      </xdr:nvSpPr>
      <xdr:spPr>
        <a:xfrm>
          <a:off x="3582044" y="10652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164392</xdr:rowOff>
    </xdr:from>
    <xdr:ext cx="405111" cy="259045"/>
    <xdr:sp macro="" textlink="">
      <xdr:nvSpPr>
        <xdr:cNvPr id="203" name="n_2mainValue【橋りょう・トンネル】&#10;有形固定資産減価償却率"/>
        <xdr:cNvSpPr txBox="1"/>
      </xdr:nvSpPr>
      <xdr:spPr>
        <a:xfrm>
          <a:off x="2705744" y="1062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102343</xdr:rowOff>
    </xdr:from>
    <xdr:ext cx="405111" cy="259045"/>
    <xdr:sp macro="" textlink="">
      <xdr:nvSpPr>
        <xdr:cNvPr id="204" name="n_3mainValue【橋りょう・トンネル】&#10;有形固定資産減価償却率"/>
        <xdr:cNvSpPr txBox="1"/>
      </xdr:nvSpPr>
      <xdr:spPr>
        <a:xfrm>
          <a:off x="1816744" y="10732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68053</xdr:rowOff>
    </xdr:from>
    <xdr:ext cx="405111" cy="259045"/>
    <xdr:sp macro="" textlink="">
      <xdr:nvSpPr>
        <xdr:cNvPr id="205" name="n_4mainValue【橋りょう・トンネル】&#10;有形固定資産減価償却率"/>
        <xdr:cNvSpPr txBox="1"/>
      </xdr:nvSpPr>
      <xdr:spPr>
        <a:xfrm>
          <a:off x="927744" y="10697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6" name="直線コネクタ 215"/>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7" name="テキスト ボックス 216"/>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8" name="直線コネクタ 217"/>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19" name="テキスト ボックス 218"/>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0" name="直線コネクタ 219"/>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1" name="テキスト ボックス 220"/>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2" name="直線コネクタ 221"/>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3" name="テキスト ボックス 222"/>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4" name="直線コネクタ 223"/>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54</xdr:row>
      <xdr:rowOff>124477</xdr:rowOff>
    </xdr:from>
    <xdr:ext cx="749692" cy="259045"/>
    <xdr:sp macro="" textlink="">
      <xdr:nvSpPr>
        <xdr:cNvPr id="225" name="テキスト ボックス 224"/>
        <xdr:cNvSpPr txBox="1"/>
      </xdr:nvSpPr>
      <xdr:spPr>
        <a:xfrm>
          <a:off x="5854308" y="9382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6" name="直線コネクタ 22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27" name="テキスト ボックス 226"/>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8"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160153</xdr:rowOff>
    </xdr:from>
    <xdr:to>
      <xdr:col>54</xdr:col>
      <xdr:colOff>189865</xdr:colOff>
      <xdr:row>64</xdr:row>
      <xdr:rowOff>76198</xdr:rowOff>
    </xdr:to>
    <xdr:cxnSp macro="">
      <xdr:nvCxnSpPr>
        <xdr:cNvPr id="229" name="直線コネクタ 228"/>
        <xdr:cNvCxnSpPr/>
      </xdr:nvCxnSpPr>
      <xdr:spPr>
        <a:xfrm flipV="1">
          <a:off x="10476865" y="9589903"/>
          <a:ext cx="0" cy="1459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80025</xdr:rowOff>
    </xdr:from>
    <xdr:ext cx="313932" cy="259045"/>
    <xdr:sp macro="" textlink="">
      <xdr:nvSpPr>
        <xdr:cNvPr id="230" name="【橋りょう・トンネル】&#10;一人当たり有形固定資産（償却資産）額最小値テキスト"/>
        <xdr:cNvSpPr txBox="1"/>
      </xdr:nvSpPr>
      <xdr:spPr>
        <a:xfrm>
          <a:off x="10515600" y="110528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76198</xdr:rowOff>
    </xdr:from>
    <xdr:to>
      <xdr:col>55</xdr:col>
      <xdr:colOff>88900</xdr:colOff>
      <xdr:row>64</xdr:row>
      <xdr:rowOff>76198</xdr:rowOff>
    </xdr:to>
    <xdr:cxnSp macro="">
      <xdr:nvCxnSpPr>
        <xdr:cNvPr id="231" name="直線コネクタ 230"/>
        <xdr:cNvCxnSpPr/>
      </xdr:nvCxnSpPr>
      <xdr:spPr>
        <a:xfrm>
          <a:off x="10388600" y="11048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106830</xdr:rowOff>
    </xdr:from>
    <xdr:ext cx="754822" cy="259045"/>
    <xdr:sp macro="" textlink="">
      <xdr:nvSpPr>
        <xdr:cNvPr id="232" name="【橋りょう・トンネル】&#10;一人当たり有形固定資産（償却資産）額最大値テキスト"/>
        <xdr:cNvSpPr txBox="1"/>
      </xdr:nvSpPr>
      <xdr:spPr>
        <a:xfrm>
          <a:off x="10515600" y="9365130"/>
          <a:ext cx="7548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11,488,952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160153</xdr:rowOff>
    </xdr:from>
    <xdr:to>
      <xdr:col>55</xdr:col>
      <xdr:colOff>88900</xdr:colOff>
      <xdr:row>55</xdr:row>
      <xdr:rowOff>160153</xdr:rowOff>
    </xdr:to>
    <xdr:cxnSp macro="">
      <xdr:nvCxnSpPr>
        <xdr:cNvPr id="233" name="直線コネクタ 232"/>
        <xdr:cNvCxnSpPr/>
      </xdr:nvCxnSpPr>
      <xdr:spPr>
        <a:xfrm>
          <a:off x="10388600" y="9589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62633</xdr:rowOff>
    </xdr:from>
    <xdr:ext cx="690189" cy="259045"/>
    <xdr:sp macro="" textlink="">
      <xdr:nvSpPr>
        <xdr:cNvPr id="234" name="【橋りょう・トンネル】&#10;一人当たり有形固定資産（償却資産）額平均値テキスト"/>
        <xdr:cNvSpPr txBox="1"/>
      </xdr:nvSpPr>
      <xdr:spPr>
        <a:xfrm>
          <a:off x="10515600" y="10692533"/>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1,236,964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39756</xdr:rowOff>
    </xdr:from>
    <xdr:to>
      <xdr:col>55</xdr:col>
      <xdr:colOff>50800</xdr:colOff>
      <xdr:row>63</xdr:row>
      <xdr:rowOff>141356</xdr:rowOff>
    </xdr:to>
    <xdr:sp macro="" textlink="">
      <xdr:nvSpPr>
        <xdr:cNvPr id="235" name="フローチャート: 判断 234"/>
        <xdr:cNvSpPr/>
      </xdr:nvSpPr>
      <xdr:spPr>
        <a:xfrm>
          <a:off x="10426700" y="10841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22398</xdr:rowOff>
    </xdr:from>
    <xdr:to>
      <xdr:col>50</xdr:col>
      <xdr:colOff>165100</xdr:colOff>
      <xdr:row>63</xdr:row>
      <xdr:rowOff>123998</xdr:rowOff>
    </xdr:to>
    <xdr:sp macro="" textlink="">
      <xdr:nvSpPr>
        <xdr:cNvPr id="236" name="フローチャート: 判断 235"/>
        <xdr:cNvSpPr/>
      </xdr:nvSpPr>
      <xdr:spPr>
        <a:xfrm>
          <a:off x="9588500" y="10823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153653</xdr:rowOff>
    </xdr:from>
    <xdr:to>
      <xdr:col>46</xdr:col>
      <xdr:colOff>38100</xdr:colOff>
      <xdr:row>63</xdr:row>
      <xdr:rowOff>83803</xdr:rowOff>
    </xdr:to>
    <xdr:sp macro="" textlink="">
      <xdr:nvSpPr>
        <xdr:cNvPr id="237" name="フローチャート: 判断 236"/>
        <xdr:cNvSpPr/>
      </xdr:nvSpPr>
      <xdr:spPr>
        <a:xfrm>
          <a:off x="8699500" y="10783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154923</xdr:rowOff>
    </xdr:from>
    <xdr:to>
      <xdr:col>41</xdr:col>
      <xdr:colOff>101600</xdr:colOff>
      <xdr:row>63</xdr:row>
      <xdr:rowOff>85073</xdr:rowOff>
    </xdr:to>
    <xdr:sp macro="" textlink="">
      <xdr:nvSpPr>
        <xdr:cNvPr id="238" name="フローチャート: 判断 237"/>
        <xdr:cNvSpPr/>
      </xdr:nvSpPr>
      <xdr:spPr>
        <a:xfrm>
          <a:off x="7810500" y="1078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46446</xdr:rowOff>
    </xdr:from>
    <xdr:to>
      <xdr:col>36</xdr:col>
      <xdr:colOff>165100</xdr:colOff>
      <xdr:row>63</xdr:row>
      <xdr:rowOff>148046</xdr:rowOff>
    </xdr:to>
    <xdr:sp macro="" textlink="">
      <xdr:nvSpPr>
        <xdr:cNvPr id="239" name="フローチャート: 判断 238"/>
        <xdr:cNvSpPr/>
      </xdr:nvSpPr>
      <xdr:spPr>
        <a:xfrm>
          <a:off x="6921500" y="10847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0" name="テキスト ボックス 23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1" name="テキスト ボックス 24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2" name="テキスト ボックス 24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3" name="テキスト ボックス 24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4" name="テキスト ボックス 24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91192</xdr:rowOff>
    </xdr:from>
    <xdr:to>
      <xdr:col>55</xdr:col>
      <xdr:colOff>50800</xdr:colOff>
      <xdr:row>64</xdr:row>
      <xdr:rowOff>21342</xdr:rowOff>
    </xdr:to>
    <xdr:sp macro="" textlink="">
      <xdr:nvSpPr>
        <xdr:cNvPr id="245" name="楕円 244"/>
        <xdr:cNvSpPr/>
      </xdr:nvSpPr>
      <xdr:spPr>
        <a:xfrm>
          <a:off x="10426700" y="10892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18182</xdr:rowOff>
    </xdr:from>
    <xdr:ext cx="599010" cy="259045"/>
    <xdr:sp macro="" textlink="">
      <xdr:nvSpPr>
        <xdr:cNvPr id="246" name="【橋りょう・トンネル】&#10;一人当たり有形固定資産（償却資産）額該当値テキスト"/>
        <xdr:cNvSpPr txBox="1"/>
      </xdr:nvSpPr>
      <xdr:spPr>
        <a:xfrm>
          <a:off x="10515600" y="10819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831,952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93561</xdr:rowOff>
    </xdr:from>
    <xdr:to>
      <xdr:col>50</xdr:col>
      <xdr:colOff>165100</xdr:colOff>
      <xdr:row>64</xdr:row>
      <xdr:rowOff>23711</xdr:rowOff>
    </xdr:to>
    <xdr:sp macro="" textlink="">
      <xdr:nvSpPr>
        <xdr:cNvPr id="247" name="楕円 246"/>
        <xdr:cNvSpPr/>
      </xdr:nvSpPr>
      <xdr:spPr>
        <a:xfrm>
          <a:off x="9588500" y="10894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141992</xdr:rowOff>
    </xdr:from>
    <xdr:to>
      <xdr:col>55</xdr:col>
      <xdr:colOff>0</xdr:colOff>
      <xdr:row>63</xdr:row>
      <xdr:rowOff>144361</xdr:rowOff>
    </xdr:to>
    <xdr:cxnSp macro="">
      <xdr:nvCxnSpPr>
        <xdr:cNvPr id="248" name="直線コネクタ 247"/>
        <xdr:cNvCxnSpPr/>
      </xdr:nvCxnSpPr>
      <xdr:spPr>
        <a:xfrm flipV="1">
          <a:off x="9639300" y="10943342"/>
          <a:ext cx="838200" cy="2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96891</xdr:rowOff>
    </xdr:from>
    <xdr:to>
      <xdr:col>46</xdr:col>
      <xdr:colOff>38100</xdr:colOff>
      <xdr:row>64</xdr:row>
      <xdr:rowOff>27041</xdr:rowOff>
    </xdr:to>
    <xdr:sp macro="" textlink="">
      <xdr:nvSpPr>
        <xdr:cNvPr id="249" name="楕円 248"/>
        <xdr:cNvSpPr/>
      </xdr:nvSpPr>
      <xdr:spPr>
        <a:xfrm>
          <a:off x="8699500" y="10898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144361</xdr:rowOff>
    </xdr:from>
    <xdr:to>
      <xdr:col>50</xdr:col>
      <xdr:colOff>114300</xdr:colOff>
      <xdr:row>63</xdr:row>
      <xdr:rowOff>147691</xdr:rowOff>
    </xdr:to>
    <xdr:cxnSp macro="">
      <xdr:nvCxnSpPr>
        <xdr:cNvPr id="250" name="直線コネクタ 249"/>
        <xdr:cNvCxnSpPr/>
      </xdr:nvCxnSpPr>
      <xdr:spPr>
        <a:xfrm flipV="1">
          <a:off x="8750300" y="10945711"/>
          <a:ext cx="889000" cy="3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59089</xdr:rowOff>
    </xdr:from>
    <xdr:to>
      <xdr:col>41</xdr:col>
      <xdr:colOff>101600</xdr:colOff>
      <xdr:row>63</xdr:row>
      <xdr:rowOff>160689</xdr:rowOff>
    </xdr:to>
    <xdr:sp macro="" textlink="">
      <xdr:nvSpPr>
        <xdr:cNvPr id="251" name="楕円 250"/>
        <xdr:cNvSpPr/>
      </xdr:nvSpPr>
      <xdr:spPr>
        <a:xfrm>
          <a:off x="7810500" y="10860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109889</xdr:rowOff>
    </xdr:from>
    <xdr:to>
      <xdr:col>45</xdr:col>
      <xdr:colOff>177800</xdr:colOff>
      <xdr:row>63</xdr:row>
      <xdr:rowOff>147691</xdr:rowOff>
    </xdr:to>
    <xdr:cxnSp macro="">
      <xdr:nvCxnSpPr>
        <xdr:cNvPr id="252" name="直線コネクタ 251"/>
        <xdr:cNvCxnSpPr/>
      </xdr:nvCxnSpPr>
      <xdr:spPr>
        <a:xfrm>
          <a:off x="7861300" y="10911239"/>
          <a:ext cx="889000" cy="37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60656</xdr:rowOff>
    </xdr:from>
    <xdr:to>
      <xdr:col>36</xdr:col>
      <xdr:colOff>165100</xdr:colOff>
      <xdr:row>63</xdr:row>
      <xdr:rowOff>162256</xdr:rowOff>
    </xdr:to>
    <xdr:sp macro="" textlink="">
      <xdr:nvSpPr>
        <xdr:cNvPr id="253" name="楕円 252"/>
        <xdr:cNvSpPr/>
      </xdr:nvSpPr>
      <xdr:spPr>
        <a:xfrm>
          <a:off x="6921500" y="10862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109889</xdr:rowOff>
    </xdr:from>
    <xdr:to>
      <xdr:col>41</xdr:col>
      <xdr:colOff>50800</xdr:colOff>
      <xdr:row>63</xdr:row>
      <xdr:rowOff>111456</xdr:rowOff>
    </xdr:to>
    <xdr:cxnSp macro="">
      <xdr:nvCxnSpPr>
        <xdr:cNvPr id="254" name="直線コネクタ 253"/>
        <xdr:cNvCxnSpPr/>
      </xdr:nvCxnSpPr>
      <xdr:spPr>
        <a:xfrm flipV="1">
          <a:off x="6972300" y="10911239"/>
          <a:ext cx="889000" cy="1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61</xdr:row>
      <xdr:rowOff>140525</xdr:rowOff>
    </xdr:from>
    <xdr:ext cx="690189" cy="259045"/>
    <xdr:sp macro="" textlink="">
      <xdr:nvSpPr>
        <xdr:cNvPr id="255" name="n_1aveValue【橋りょう・トンネル】&#10;一人当たり有形固定資産（償却資産）額"/>
        <xdr:cNvSpPr txBox="1"/>
      </xdr:nvSpPr>
      <xdr:spPr>
        <a:xfrm>
          <a:off x="9281505" y="1059897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1,373,639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61</xdr:row>
      <xdr:rowOff>100330</xdr:rowOff>
    </xdr:from>
    <xdr:ext cx="690189" cy="259045"/>
    <xdr:sp macro="" textlink="">
      <xdr:nvSpPr>
        <xdr:cNvPr id="256" name="n_2aveValue【橋りょう・トンネル】&#10;一人当たり有形固定資産（償却資産）額"/>
        <xdr:cNvSpPr txBox="1"/>
      </xdr:nvSpPr>
      <xdr:spPr>
        <a:xfrm>
          <a:off x="8405205" y="105587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61</xdr:row>
      <xdr:rowOff>101600</xdr:rowOff>
    </xdr:from>
    <xdr:ext cx="690189" cy="259045"/>
    <xdr:sp macro="" textlink="">
      <xdr:nvSpPr>
        <xdr:cNvPr id="257" name="n_3aveValue【橋りょう・トンネル】&#10;一人当たり有形固定資産（償却資産）額"/>
        <xdr:cNvSpPr txBox="1"/>
      </xdr:nvSpPr>
      <xdr:spPr>
        <a:xfrm>
          <a:off x="7516205" y="1056005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61</xdr:row>
      <xdr:rowOff>164573</xdr:rowOff>
    </xdr:from>
    <xdr:ext cx="690189" cy="259045"/>
    <xdr:sp macro="" textlink="">
      <xdr:nvSpPr>
        <xdr:cNvPr id="258" name="n_4aveValue【橋りょう・トンネル】&#10;一人当たり有形固定資産（償却資産）額"/>
        <xdr:cNvSpPr txBox="1"/>
      </xdr:nvSpPr>
      <xdr:spPr>
        <a:xfrm>
          <a:off x="6627205" y="1062302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1,184,283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14838</xdr:rowOff>
    </xdr:from>
    <xdr:ext cx="599010" cy="259045"/>
    <xdr:sp macro="" textlink="">
      <xdr:nvSpPr>
        <xdr:cNvPr id="259" name="n_1mainValue【橋りょう・トンネル】&#10;一人当たり有形固定資産（償却資産）額"/>
        <xdr:cNvSpPr txBox="1"/>
      </xdr:nvSpPr>
      <xdr:spPr>
        <a:xfrm>
          <a:off x="9327095" y="10987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18168</xdr:rowOff>
    </xdr:from>
    <xdr:ext cx="599010" cy="259045"/>
    <xdr:sp macro="" textlink="">
      <xdr:nvSpPr>
        <xdr:cNvPr id="260" name="n_2mainValue【橋りょう・トンネル】&#10;一人当たり有形固定資産（償却資産）額"/>
        <xdr:cNvSpPr txBox="1"/>
      </xdr:nvSpPr>
      <xdr:spPr>
        <a:xfrm>
          <a:off x="8450795" y="10990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63</xdr:row>
      <xdr:rowOff>151816</xdr:rowOff>
    </xdr:from>
    <xdr:ext cx="690189" cy="259045"/>
    <xdr:sp macro="" textlink="">
      <xdr:nvSpPr>
        <xdr:cNvPr id="261" name="n_3mainValue【橋りょう・トンネル】&#10;一人当たり有形固定資産（償却資産）額"/>
        <xdr:cNvSpPr txBox="1"/>
      </xdr:nvSpPr>
      <xdr:spPr>
        <a:xfrm>
          <a:off x="7516205" y="1095316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1,084,728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63</xdr:row>
      <xdr:rowOff>153383</xdr:rowOff>
    </xdr:from>
    <xdr:ext cx="690189" cy="259045"/>
    <xdr:sp macro="" textlink="">
      <xdr:nvSpPr>
        <xdr:cNvPr id="262" name="n_4mainValue【橋りょう・トンネル】&#10;一人当たり有形固定資産（償却資産）額"/>
        <xdr:cNvSpPr txBox="1"/>
      </xdr:nvSpPr>
      <xdr:spPr>
        <a:xfrm>
          <a:off x="6627205" y="1095473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3" name="正方形/長方形 26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4" name="正方形/長方形 26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5" name="正方形/長方形 26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6" name="正方形/長方形 26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7" name="正方形/長方形 26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8" name="正方形/長方形 26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9" name="正方形/長方形 26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0" name="正方形/長方形 26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1" name="テキスト ボックス 27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2" name="直線コネクタ 27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3" name="テキスト ボックス 272"/>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4" name="直線コネクタ 273"/>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5" name="テキスト ボックス 274"/>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6" name="直線コネクタ 275"/>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7" name="テキスト ボックス 276"/>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8" name="直線コネクタ 277"/>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9" name="テキスト ボックス 278"/>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0" name="直線コネクタ 279"/>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1" name="テキスト ボックス 280"/>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2" name="直線コネクタ 281"/>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3" name="テキスト ボックス 282"/>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4" name="直線コネクタ 283"/>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5" name="テキスト ボックス 284"/>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54429</xdr:rowOff>
    </xdr:from>
    <xdr:to>
      <xdr:col>24</xdr:col>
      <xdr:colOff>62865</xdr:colOff>
      <xdr:row>86</xdr:row>
      <xdr:rowOff>168729</xdr:rowOff>
    </xdr:to>
    <xdr:cxnSp macro="">
      <xdr:nvCxnSpPr>
        <xdr:cNvPr id="288" name="直線コネクタ 287"/>
        <xdr:cNvCxnSpPr/>
      </xdr:nvCxnSpPr>
      <xdr:spPr>
        <a:xfrm flipV="1">
          <a:off x="4634865" y="13427529"/>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9" name="【公営住宅】&#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0" name="直線コネクタ 289"/>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1106</xdr:rowOff>
    </xdr:from>
    <xdr:ext cx="340478" cy="259045"/>
    <xdr:sp macro="" textlink="">
      <xdr:nvSpPr>
        <xdr:cNvPr id="291" name="【公営住宅】&#10;有形固定資産減価償却率最大値テキスト"/>
        <xdr:cNvSpPr txBox="1"/>
      </xdr:nvSpPr>
      <xdr:spPr>
        <a:xfrm>
          <a:off x="4673600" y="132027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54429</xdr:rowOff>
    </xdr:from>
    <xdr:to>
      <xdr:col>24</xdr:col>
      <xdr:colOff>152400</xdr:colOff>
      <xdr:row>78</xdr:row>
      <xdr:rowOff>54429</xdr:rowOff>
    </xdr:to>
    <xdr:cxnSp macro="">
      <xdr:nvCxnSpPr>
        <xdr:cNvPr id="292" name="直線コネクタ 291"/>
        <xdr:cNvCxnSpPr/>
      </xdr:nvCxnSpPr>
      <xdr:spPr>
        <a:xfrm>
          <a:off x="4546600" y="13427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132278</xdr:rowOff>
    </xdr:from>
    <xdr:ext cx="405111" cy="259045"/>
    <xdr:sp macro="" textlink="">
      <xdr:nvSpPr>
        <xdr:cNvPr id="293" name="【公営住宅】&#10;有形固定資産減価償却率平均値テキスト"/>
        <xdr:cNvSpPr txBox="1"/>
      </xdr:nvSpPr>
      <xdr:spPr>
        <a:xfrm>
          <a:off x="4673600" y="141911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153851</xdr:rowOff>
    </xdr:from>
    <xdr:to>
      <xdr:col>24</xdr:col>
      <xdr:colOff>114300</xdr:colOff>
      <xdr:row>83</xdr:row>
      <xdr:rowOff>84001</xdr:rowOff>
    </xdr:to>
    <xdr:sp macro="" textlink="">
      <xdr:nvSpPr>
        <xdr:cNvPr id="294" name="フローチャート: 判断 293"/>
        <xdr:cNvSpPr/>
      </xdr:nvSpPr>
      <xdr:spPr>
        <a:xfrm>
          <a:off x="4584700" y="1421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170180</xdr:rowOff>
    </xdr:from>
    <xdr:to>
      <xdr:col>20</xdr:col>
      <xdr:colOff>38100</xdr:colOff>
      <xdr:row>83</xdr:row>
      <xdr:rowOff>100330</xdr:rowOff>
    </xdr:to>
    <xdr:sp macro="" textlink="">
      <xdr:nvSpPr>
        <xdr:cNvPr id="295" name="フローチャート: 判断 294"/>
        <xdr:cNvSpPr/>
      </xdr:nvSpPr>
      <xdr:spPr>
        <a:xfrm>
          <a:off x="3746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363</xdr:rowOff>
    </xdr:from>
    <xdr:to>
      <xdr:col>15</xdr:col>
      <xdr:colOff>101600</xdr:colOff>
      <xdr:row>83</xdr:row>
      <xdr:rowOff>101963</xdr:rowOff>
    </xdr:to>
    <xdr:sp macro="" textlink="">
      <xdr:nvSpPr>
        <xdr:cNvPr id="296" name="フローチャート: 判断 295"/>
        <xdr:cNvSpPr/>
      </xdr:nvSpPr>
      <xdr:spPr>
        <a:xfrm>
          <a:off x="2857500" y="1423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57513</xdr:rowOff>
    </xdr:from>
    <xdr:to>
      <xdr:col>10</xdr:col>
      <xdr:colOff>165100</xdr:colOff>
      <xdr:row>83</xdr:row>
      <xdr:rowOff>159113</xdr:rowOff>
    </xdr:to>
    <xdr:sp macro="" textlink="">
      <xdr:nvSpPr>
        <xdr:cNvPr id="297" name="フローチャート: 判断 296"/>
        <xdr:cNvSpPr/>
      </xdr:nvSpPr>
      <xdr:spPr>
        <a:xfrm>
          <a:off x="1968500" y="1428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24856</xdr:rowOff>
    </xdr:from>
    <xdr:to>
      <xdr:col>6</xdr:col>
      <xdr:colOff>38100</xdr:colOff>
      <xdr:row>83</xdr:row>
      <xdr:rowOff>126456</xdr:rowOff>
    </xdr:to>
    <xdr:sp macro="" textlink="">
      <xdr:nvSpPr>
        <xdr:cNvPr id="298" name="フローチャート: 判断 297"/>
        <xdr:cNvSpPr/>
      </xdr:nvSpPr>
      <xdr:spPr>
        <a:xfrm>
          <a:off x="1079500" y="14255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145687</xdr:rowOff>
    </xdr:from>
    <xdr:to>
      <xdr:col>24</xdr:col>
      <xdr:colOff>114300</xdr:colOff>
      <xdr:row>82</xdr:row>
      <xdr:rowOff>75837</xdr:rowOff>
    </xdr:to>
    <xdr:sp macro="" textlink="">
      <xdr:nvSpPr>
        <xdr:cNvPr id="304" name="楕円 303"/>
        <xdr:cNvSpPr/>
      </xdr:nvSpPr>
      <xdr:spPr>
        <a:xfrm>
          <a:off x="4584700" y="1403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168564</xdr:rowOff>
    </xdr:from>
    <xdr:ext cx="405111" cy="259045"/>
    <xdr:sp macro="" textlink="">
      <xdr:nvSpPr>
        <xdr:cNvPr id="305" name="【公営住宅】&#10;有形固定資産減価償却率該当値テキスト"/>
        <xdr:cNvSpPr txBox="1"/>
      </xdr:nvSpPr>
      <xdr:spPr>
        <a:xfrm>
          <a:off x="4673600" y="138845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98334</xdr:rowOff>
    </xdr:from>
    <xdr:to>
      <xdr:col>20</xdr:col>
      <xdr:colOff>38100</xdr:colOff>
      <xdr:row>82</xdr:row>
      <xdr:rowOff>28484</xdr:rowOff>
    </xdr:to>
    <xdr:sp macro="" textlink="">
      <xdr:nvSpPr>
        <xdr:cNvPr id="306" name="楕円 305"/>
        <xdr:cNvSpPr/>
      </xdr:nvSpPr>
      <xdr:spPr>
        <a:xfrm>
          <a:off x="3746500" y="13985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149134</xdr:rowOff>
    </xdr:from>
    <xdr:to>
      <xdr:col>24</xdr:col>
      <xdr:colOff>63500</xdr:colOff>
      <xdr:row>82</xdr:row>
      <xdr:rowOff>25037</xdr:rowOff>
    </xdr:to>
    <xdr:cxnSp macro="">
      <xdr:nvCxnSpPr>
        <xdr:cNvPr id="307" name="直線コネクタ 306"/>
        <xdr:cNvCxnSpPr/>
      </xdr:nvCxnSpPr>
      <xdr:spPr>
        <a:xfrm>
          <a:off x="3797300" y="14036584"/>
          <a:ext cx="8382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99968</xdr:rowOff>
    </xdr:from>
    <xdr:to>
      <xdr:col>15</xdr:col>
      <xdr:colOff>101600</xdr:colOff>
      <xdr:row>82</xdr:row>
      <xdr:rowOff>30118</xdr:rowOff>
    </xdr:to>
    <xdr:sp macro="" textlink="">
      <xdr:nvSpPr>
        <xdr:cNvPr id="308" name="楕円 307"/>
        <xdr:cNvSpPr/>
      </xdr:nvSpPr>
      <xdr:spPr>
        <a:xfrm>
          <a:off x="2857500" y="13987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149134</xdr:rowOff>
    </xdr:from>
    <xdr:to>
      <xdr:col>19</xdr:col>
      <xdr:colOff>177800</xdr:colOff>
      <xdr:row>81</xdr:row>
      <xdr:rowOff>150768</xdr:rowOff>
    </xdr:to>
    <xdr:cxnSp macro="">
      <xdr:nvCxnSpPr>
        <xdr:cNvPr id="309" name="直線コネクタ 308"/>
        <xdr:cNvCxnSpPr/>
      </xdr:nvCxnSpPr>
      <xdr:spPr>
        <a:xfrm flipV="1">
          <a:off x="2908300" y="14036584"/>
          <a:ext cx="8890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113030</xdr:rowOff>
    </xdr:from>
    <xdr:to>
      <xdr:col>10</xdr:col>
      <xdr:colOff>165100</xdr:colOff>
      <xdr:row>82</xdr:row>
      <xdr:rowOff>43180</xdr:rowOff>
    </xdr:to>
    <xdr:sp macro="" textlink="">
      <xdr:nvSpPr>
        <xdr:cNvPr id="310" name="楕円 309"/>
        <xdr:cNvSpPr/>
      </xdr:nvSpPr>
      <xdr:spPr>
        <a:xfrm>
          <a:off x="1968500" y="1400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150768</xdr:rowOff>
    </xdr:from>
    <xdr:to>
      <xdr:col>15</xdr:col>
      <xdr:colOff>50800</xdr:colOff>
      <xdr:row>81</xdr:row>
      <xdr:rowOff>163830</xdr:rowOff>
    </xdr:to>
    <xdr:cxnSp macro="">
      <xdr:nvCxnSpPr>
        <xdr:cNvPr id="311" name="直線コネクタ 310"/>
        <xdr:cNvCxnSpPr/>
      </xdr:nvCxnSpPr>
      <xdr:spPr>
        <a:xfrm flipV="1">
          <a:off x="2019300" y="14038218"/>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99968</xdr:rowOff>
    </xdr:from>
    <xdr:to>
      <xdr:col>6</xdr:col>
      <xdr:colOff>38100</xdr:colOff>
      <xdr:row>82</xdr:row>
      <xdr:rowOff>30118</xdr:rowOff>
    </xdr:to>
    <xdr:sp macro="" textlink="">
      <xdr:nvSpPr>
        <xdr:cNvPr id="312" name="楕円 311"/>
        <xdr:cNvSpPr/>
      </xdr:nvSpPr>
      <xdr:spPr>
        <a:xfrm>
          <a:off x="1079500" y="13987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150768</xdr:rowOff>
    </xdr:from>
    <xdr:to>
      <xdr:col>10</xdr:col>
      <xdr:colOff>114300</xdr:colOff>
      <xdr:row>81</xdr:row>
      <xdr:rowOff>163830</xdr:rowOff>
    </xdr:to>
    <xdr:cxnSp macro="">
      <xdr:nvCxnSpPr>
        <xdr:cNvPr id="313" name="直線コネクタ 312"/>
        <xdr:cNvCxnSpPr/>
      </xdr:nvCxnSpPr>
      <xdr:spPr>
        <a:xfrm>
          <a:off x="1130300" y="14038218"/>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91457</xdr:rowOff>
    </xdr:from>
    <xdr:ext cx="405111" cy="259045"/>
    <xdr:sp macro="" textlink="">
      <xdr:nvSpPr>
        <xdr:cNvPr id="314" name="n_1aveValue【公営住宅】&#10;有形固定資産減価償却率"/>
        <xdr:cNvSpPr txBox="1"/>
      </xdr:nvSpPr>
      <xdr:spPr>
        <a:xfrm>
          <a:off x="3582044" y="1432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93090</xdr:rowOff>
    </xdr:from>
    <xdr:ext cx="405111" cy="259045"/>
    <xdr:sp macro="" textlink="">
      <xdr:nvSpPr>
        <xdr:cNvPr id="315" name="n_2aveValue【公営住宅】&#10;有形固定資産減価償却率"/>
        <xdr:cNvSpPr txBox="1"/>
      </xdr:nvSpPr>
      <xdr:spPr>
        <a:xfrm>
          <a:off x="2705744" y="1432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150240</xdr:rowOff>
    </xdr:from>
    <xdr:ext cx="405111" cy="259045"/>
    <xdr:sp macro="" textlink="">
      <xdr:nvSpPr>
        <xdr:cNvPr id="316" name="n_3aveValue【公営住宅】&#10;有形固定資産減価償却率"/>
        <xdr:cNvSpPr txBox="1"/>
      </xdr:nvSpPr>
      <xdr:spPr>
        <a:xfrm>
          <a:off x="1816744" y="14380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117583</xdr:rowOff>
    </xdr:from>
    <xdr:ext cx="405111" cy="259045"/>
    <xdr:sp macro="" textlink="">
      <xdr:nvSpPr>
        <xdr:cNvPr id="317" name="n_4aveValue【公営住宅】&#10;有形固定資産減価償却率"/>
        <xdr:cNvSpPr txBox="1"/>
      </xdr:nvSpPr>
      <xdr:spPr>
        <a:xfrm>
          <a:off x="927744" y="14347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45011</xdr:rowOff>
    </xdr:from>
    <xdr:ext cx="405111" cy="259045"/>
    <xdr:sp macro="" textlink="">
      <xdr:nvSpPr>
        <xdr:cNvPr id="318" name="n_1mainValue【公営住宅】&#10;有形固定資産減価償却率"/>
        <xdr:cNvSpPr txBox="1"/>
      </xdr:nvSpPr>
      <xdr:spPr>
        <a:xfrm>
          <a:off x="3582044" y="13761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46645</xdr:rowOff>
    </xdr:from>
    <xdr:ext cx="405111" cy="259045"/>
    <xdr:sp macro="" textlink="">
      <xdr:nvSpPr>
        <xdr:cNvPr id="319" name="n_2mainValue【公営住宅】&#10;有形固定資産減価償却率"/>
        <xdr:cNvSpPr txBox="1"/>
      </xdr:nvSpPr>
      <xdr:spPr>
        <a:xfrm>
          <a:off x="2705744" y="137626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59707</xdr:rowOff>
    </xdr:from>
    <xdr:ext cx="405111" cy="259045"/>
    <xdr:sp macro="" textlink="">
      <xdr:nvSpPr>
        <xdr:cNvPr id="320" name="n_3mainValue【公営住宅】&#10;有形固定資産減価償却率"/>
        <xdr:cNvSpPr txBox="1"/>
      </xdr:nvSpPr>
      <xdr:spPr>
        <a:xfrm>
          <a:off x="1816744" y="1377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46645</xdr:rowOff>
    </xdr:from>
    <xdr:ext cx="405111" cy="259045"/>
    <xdr:sp macro="" textlink="">
      <xdr:nvSpPr>
        <xdr:cNvPr id="321" name="n_4mainValue【公営住宅】&#10;有形固定資産減価償却率"/>
        <xdr:cNvSpPr txBox="1"/>
      </xdr:nvSpPr>
      <xdr:spPr>
        <a:xfrm>
          <a:off x="927744" y="137626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2" name="直線コネクタ 331"/>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3" name="テキスト ボックス 332"/>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4" name="直線コネクタ 333"/>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84</xdr:row>
      <xdr:rowOff>42834</xdr:rowOff>
    </xdr:from>
    <xdr:ext cx="595419" cy="259045"/>
    <xdr:sp macro="" textlink="">
      <xdr:nvSpPr>
        <xdr:cNvPr id="335" name="テキスト ボックス 334"/>
        <xdr:cNvSpPr txBox="1"/>
      </xdr:nvSpPr>
      <xdr:spPr>
        <a:xfrm>
          <a:off x="6008581" y="1444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6" name="直線コネクタ 335"/>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82</xdr:row>
      <xdr:rowOff>59163</xdr:rowOff>
    </xdr:from>
    <xdr:ext cx="595419" cy="259045"/>
    <xdr:sp macro="" textlink="">
      <xdr:nvSpPr>
        <xdr:cNvPr id="337" name="テキスト ボックス 336"/>
        <xdr:cNvSpPr txBox="1"/>
      </xdr:nvSpPr>
      <xdr:spPr>
        <a:xfrm>
          <a:off x="6008581" y="14118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8" name="直線コネクタ 337"/>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80</xdr:row>
      <xdr:rowOff>75491</xdr:rowOff>
    </xdr:from>
    <xdr:ext cx="595419" cy="259045"/>
    <xdr:sp macro="" textlink="">
      <xdr:nvSpPr>
        <xdr:cNvPr id="339" name="テキスト ボックス 338"/>
        <xdr:cNvSpPr txBox="1"/>
      </xdr:nvSpPr>
      <xdr:spPr>
        <a:xfrm>
          <a:off x="6008581" y="1379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40" name="直線コネクタ 339"/>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78</xdr:row>
      <xdr:rowOff>91820</xdr:rowOff>
    </xdr:from>
    <xdr:ext cx="595419" cy="259045"/>
    <xdr:sp macro="" textlink="">
      <xdr:nvSpPr>
        <xdr:cNvPr id="341" name="テキスト ボックス 340"/>
        <xdr:cNvSpPr txBox="1"/>
      </xdr:nvSpPr>
      <xdr:spPr>
        <a:xfrm>
          <a:off x="6008581" y="1346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2" name="直線コネクタ 341"/>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108148</xdr:rowOff>
    </xdr:from>
    <xdr:ext cx="595419" cy="259045"/>
    <xdr:sp macro="" textlink="">
      <xdr:nvSpPr>
        <xdr:cNvPr id="343" name="テキスト ボックス 342"/>
        <xdr:cNvSpPr txBox="1"/>
      </xdr:nvSpPr>
      <xdr:spPr>
        <a:xfrm>
          <a:off x="6008581" y="13138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4" name="直線コネクタ 34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124477</xdr:rowOff>
    </xdr:from>
    <xdr:ext cx="595419" cy="259045"/>
    <xdr:sp macro="" textlink="">
      <xdr:nvSpPr>
        <xdr:cNvPr id="345" name="テキスト ボックス 344"/>
        <xdr:cNvSpPr txBox="1"/>
      </xdr:nvSpPr>
      <xdr:spPr>
        <a:xfrm>
          <a:off x="6008581" y="1281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6"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6798</xdr:rowOff>
    </xdr:from>
    <xdr:to>
      <xdr:col>54</xdr:col>
      <xdr:colOff>189865</xdr:colOff>
      <xdr:row>86</xdr:row>
      <xdr:rowOff>167615</xdr:rowOff>
    </xdr:to>
    <xdr:cxnSp macro="">
      <xdr:nvCxnSpPr>
        <xdr:cNvPr id="347" name="直線コネクタ 346"/>
        <xdr:cNvCxnSpPr/>
      </xdr:nvCxnSpPr>
      <xdr:spPr>
        <a:xfrm flipV="1">
          <a:off x="10476865" y="13379898"/>
          <a:ext cx="0" cy="1532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87</xdr:row>
      <xdr:rowOff>25571</xdr:rowOff>
    </xdr:from>
    <xdr:ext cx="469744" cy="259045"/>
    <xdr:sp macro="" textlink="">
      <xdr:nvSpPr>
        <xdr:cNvPr id="348" name="【公営住宅】&#10;一人当たり面積最小値テキスト"/>
        <xdr:cNvSpPr txBox="1"/>
      </xdr:nvSpPr>
      <xdr:spPr>
        <a:xfrm>
          <a:off x="10515600" y="14941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167615</xdr:rowOff>
    </xdr:from>
    <xdr:to>
      <xdr:col>55</xdr:col>
      <xdr:colOff>88900</xdr:colOff>
      <xdr:row>86</xdr:row>
      <xdr:rowOff>167615</xdr:rowOff>
    </xdr:to>
    <xdr:cxnSp macro="">
      <xdr:nvCxnSpPr>
        <xdr:cNvPr id="349" name="直線コネクタ 348"/>
        <xdr:cNvCxnSpPr/>
      </xdr:nvCxnSpPr>
      <xdr:spPr>
        <a:xfrm>
          <a:off x="10388600" y="14912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124925</xdr:rowOff>
    </xdr:from>
    <xdr:ext cx="599010" cy="259045"/>
    <xdr:sp macro="" textlink="">
      <xdr:nvSpPr>
        <xdr:cNvPr id="350" name="【公営住宅】&#10;一人当たり面積最大値テキスト"/>
        <xdr:cNvSpPr txBox="1"/>
      </xdr:nvSpPr>
      <xdr:spPr>
        <a:xfrm>
          <a:off x="10515600" y="13155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6798</xdr:rowOff>
    </xdr:from>
    <xdr:to>
      <xdr:col>55</xdr:col>
      <xdr:colOff>88900</xdr:colOff>
      <xdr:row>78</xdr:row>
      <xdr:rowOff>6798</xdr:rowOff>
    </xdr:to>
    <xdr:cxnSp macro="">
      <xdr:nvCxnSpPr>
        <xdr:cNvPr id="351" name="直線コネクタ 350"/>
        <xdr:cNvCxnSpPr/>
      </xdr:nvCxnSpPr>
      <xdr:spPr>
        <a:xfrm>
          <a:off x="10388600" y="13379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70021</xdr:rowOff>
    </xdr:from>
    <xdr:ext cx="469744" cy="259045"/>
    <xdr:sp macro="" textlink="">
      <xdr:nvSpPr>
        <xdr:cNvPr id="352" name="【公営住宅】&#10;一人当たり面積平均値テキスト"/>
        <xdr:cNvSpPr txBox="1"/>
      </xdr:nvSpPr>
      <xdr:spPr>
        <a:xfrm>
          <a:off x="10515600" y="148147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91594</xdr:rowOff>
    </xdr:from>
    <xdr:to>
      <xdr:col>55</xdr:col>
      <xdr:colOff>50800</xdr:colOff>
      <xdr:row>87</xdr:row>
      <xdr:rowOff>21744</xdr:rowOff>
    </xdr:to>
    <xdr:sp macro="" textlink="">
      <xdr:nvSpPr>
        <xdr:cNvPr id="353" name="フローチャート: 判断 352"/>
        <xdr:cNvSpPr/>
      </xdr:nvSpPr>
      <xdr:spPr>
        <a:xfrm>
          <a:off x="10426700" y="14836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86</xdr:row>
      <xdr:rowOff>104921</xdr:rowOff>
    </xdr:from>
    <xdr:to>
      <xdr:col>50</xdr:col>
      <xdr:colOff>165100</xdr:colOff>
      <xdr:row>87</xdr:row>
      <xdr:rowOff>35071</xdr:rowOff>
    </xdr:to>
    <xdr:sp macro="" textlink="">
      <xdr:nvSpPr>
        <xdr:cNvPr id="354" name="フローチャート: 判断 353"/>
        <xdr:cNvSpPr/>
      </xdr:nvSpPr>
      <xdr:spPr>
        <a:xfrm>
          <a:off x="9588500" y="14849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86</xdr:row>
      <xdr:rowOff>103053</xdr:rowOff>
    </xdr:from>
    <xdr:to>
      <xdr:col>46</xdr:col>
      <xdr:colOff>38100</xdr:colOff>
      <xdr:row>87</xdr:row>
      <xdr:rowOff>33203</xdr:rowOff>
    </xdr:to>
    <xdr:sp macro="" textlink="">
      <xdr:nvSpPr>
        <xdr:cNvPr id="355" name="フローチャート: 判断 354"/>
        <xdr:cNvSpPr/>
      </xdr:nvSpPr>
      <xdr:spPr>
        <a:xfrm>
          <a:off x="8699500" y="14847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86</xdr:row>
      <xdr:rowOff>103922</xdr:rowOff>
    </xdr:from>
    <xdr:to>
      <xdr:col>41</xdr:col>
      <xdr:colOff>101600</xdr:colOff>
      <xdr:row>87</xdr:row>
      <xdr:rowOff>34072</xdr:rowOff>
    </xdr:to>
    <xdr:sp macro="" textlink="">
      <xdr:nvSpPr>
        <xdr:cNvPr id="356" name="フローチャート: 判断 355"/>
        <xdr:cNvSpPr/>
      </xdr:nvSpPr>
      <xdr:spPr>
        <a:xfrm>
          <a:off x="7810500" y="14848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86</xdr:row>
      <xdr:rowOff>107603</xdr:rowOff>
    </xdr:from>
    <xdr:to>
      <xdr:col>36</xdr:col>
      <xdr:colOff>165100</xdr:colOff>
      <xdr:row>87</xdr:row>
      <xdr:rowOff>37753</xdr:rowOff>
    </xdr:to>
    <xdr:sp macro="" textlink="">
      <xdr:nvSpPr>
        <xdr:cNvPr id="357" name="フローチャート: 判断 356"/>
        <xdr:cNvSpPr/>
      </xdr:nvSpPr>
      <xdr:spPr>
        <a:xfrm>
          <a:off x="6921500" y="14852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8" name="テキスト ボックス 35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9" name="テキスト ボックス 35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0" name="テキスト ボックス 35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1" name="テキスト ボックス 36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2" name="テキスト ボックス 36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81781</xdr:rowOff>
    </xdr:from>
    <xdr:to>
      <xdr:col>55</xdr:col>
      <xdr:colOff>50800</xdr:colOff>
      <xdr:row>87</xdr:row>
      <xdr:rowOff>11931</xdr:rowOff>
    </xdr:to>
    <xdr:sp macro="" textlink="">
      <xdr:nvSpPr>
        <xdr:cNvPr id="363" name="楕円 362"/>
        <xdr:cNvSpPr/>
      </xdr:nvSpPr>
      <xdr:spPr>
        <a:xfrm>
          <a:off x="10426700" y="14826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41158</xdr:rowOff>
    </xdr:from>
    <xdr:ext cx="534377" cy="259045"/>
    <xdr:sp macro="" textlink="">
      <xdr:nvSpPr>
        <xdr:cNvPr id="364" name="【公営住宅】&#10;一人当たり面積該当値テキスト"/>
        <xdr:cNvSpPr txBox="1"/>
      </xdr:nvSpPr>
      <xdr:spPr>
        <a:xfrm>
          <a:off x="10515600" y="14614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83305</xdr:rowOff>
    </xdr:from>
    <xdr:to>
      <xdr:col>50</xdr:col>
      <xdr:colOff>165100</xdr:colOff>
      <xdr:row>87</xdr:row>
      <xdr:rowOff>13455</xdr:rowOff>
    </xdr:to>
    <xdr:sp macro="" textlink="">
      <xdr:nvSpPr>
        <xdr:cNvPr id="365" name="楕円 364"/>
        <xdr:cNvSpPr/>
      </xdr:nvSpPr>
      <xdr:spPr>
        <a:xfrm>
          <a:off x="9588500" y="1482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132581</xdr:rowOff>
    </xdr:from>
    <xdr:to>
      <xdr:col>55</xdr:col>
      <xdr:colOff>0</xdr:colOff>
      <xdr:row>86</xdr:row>
      <xdr:rowOff>134105</xdr:rowOff>
    </xdr:to>
    <xdr:cxnSp macro="">
      <xdr:nvCxnSpPr>
        <xdr:cNvPr id="366" name="直線コネクタ 365"/>
        <xdr:cNvCxnSpPr/>
      </xdr:nvCxnSpPr>
      <xdr:spPr>
        <a:xfrm flipV="1">
          <a:off x="9639300" y="14877281"/>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81156</xdr:rowOff>
    </xdr:from>
    <xdr:to>
      <xdr:col>46</xdr:col>
      <xdr:colOff>38100</xdr:colOff>
      <xdr:row>87</xdr:row>
      <xdr:rowOff>11306</xdr:rowOff>
    </xdr:to>
    <xdr:sp macro="" textlink="">
      <xdr:nvSpPr>
        <xdr:cNvPr id="367" name="楕円 366"/>
        <xdr:cNvSpPr/>
      </xdr:nvSpPr>
      <xdr:spPr>
        <a:xfrm>
          <a:off x="8699500" y="1482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131956</xdr:rowOff>
    </xdr:from>
    <xdr:to>
      <xdr:col>50</xdr:col>
      <xdr:colOff>114300</xdr:colOff>
      <xdr:row>86</xdr:row>
      <xdr:rowOff>134105</xdr:rowOff>
    </xdr:to>
    <xdr:cxnSp macro="">
      <xdr:nvCxnSpPr>
        <xdr:cNvPr id="368" name="直線コネクタ 367"/>
        <xdr:cNvCxnSpPr/>
      </xdr:nvCxnSpPr>
      <xdr:spPr>
        <a:xfrm>
          <a:off x="8750300" y="14876656"/>
          <a:ext cx="889000" cy="2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80435</xdr:rowOff>
    </xdr:from>
    <xdr:to>
      <xdr:col>41</xdr:col>
      <xdr:colOff>101600</xdr:colOff>
      <xdr:row>87</xdr:row>
      <xdr:rowOff>10585</xdr:rowOff>
    </xdr:to>
    <xdr:sp macro="" textlink="">
      <xdr:nvSpPr>
        <xdr:cNvPr id="369" name="楕円 368"/>
        <xdr:cNvSpPr/>
      </xdr:nvSpPr>
      <xdr:spPr>
        <a:xfrm>
          <a:off x="7810500" y="14825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131235</xdr:rowOff>
    </xdr:from>
    <xdr:to>
      <xdr:col>45</xdr:col>
      <xdr:colOff>177800</xdr:colOff>
      <xdr:row>86</xdr:row>
      <xdr:rowOff>131956</xdr:rowOff>
    </xdr:to>
    <xdr:cxnSp macro="">
      <xdr:nvCxnSpPr>
        <xdr:cNvPr id="370" name="直線コネクタ 369"/>
        <xdr:cNvCxnSpPr/>
      </xdr:nvCxnSpPr>
      <xdr:spPr>
        <a:xfrm>
          <a:off x="7861300" y="14875935"/>
          <a:ext cx="889000" cy="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80860</xdr:rowOff>
    </xdr:from>
    <xdr:to>
      <xdr:col>36</xdr:col>
      <xdr:colOff>165100</xdr:colOff>
      <xdr:row>87</xdr:row>
      <xdr:rowOff>11010</xdr:rowOff>
    </xdr:to>
    <xdr:sp macro="" textlink="">
      <xdr:nvSpPr>
        <xdr:cNvPr id="371" name="楕円 370"/>
        <xdr:cNvSpPr/>
      </xdr:nvSpPr>
      <xdr:spPr>
        <a:xfrm>
          <a:off x="6921500" y="1482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131235</xdr:rowOff>
    </xdr:from>
    <xdr:to>
      <xdr:col>41</xdr:col>
      <xdr:colOff>50800</xdr:colOff>
      <xdr:row>86</xdr:row>
      <xdr:rowOff>131660</xdr:rowOff>
    </xdr:to>
    <xdr:cxnSp macro="">
      <xdr:nvCxnSpPr>
        <xdr:cNvPr id="372" name="直線コネクタ 371"/>
        <xdr:cNvCxnSpPr/>
      </xdr:nvCxnSpPr>
      <xdr:spPr>
        <a:xfrm flipV="1">
          <a:off x="6972300" y="14875935"/>
          <a:ext cx="889000" cy="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87</xdr:row>
      <xdr:rowOff>26198</xdr:rowOff>
    </xdr:from>
    <xdr:ext cx="469744" cy="259045"/>
    <xdr:sp macro="" textlink="">
      <xdr:nvSpPr>
        <xdr:cNvPr id="373" name="n_1aveValue【公営住宅】&#10;一人当たり面積"/>
        <xdr:cNvSpPr txBox="1"/>
      </xdr:nvSpPr>
      <xdr:spPr>
        <a:xfrm>
          <a:off x="9391727" y="14942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87</xdr:row>
      <xdr:rowOff>24330</xdr:rowOff>
    </xdr:from>
    <xdr:ext cx="469744" cy="259045"/>
    <xdr:sp macro="" textlink="">
      <xdr:nvSpPr>
        <xdr:cNvPr id="374" name="n_2aveValue【公営住宅】&#10;一人当たり面積"/>
        <xdr:cNvSpPr txBox="1"/>
      </xdr:nvSpPr>
      <xdr:spPr>
        <a:xfrm>
          <a:off x="8515427" y="14940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87</xdr:row>
      <xdr:rowOff>25199</xdr:rowOff>
    </xdr:from>
    <xdr:ext cx="469744" cy="259045"/>
    <xdr:sp macro="" textlink="">
      <xdr:nvSpPr>
        <xdr:cNvPr id="375" name="n_3aveValue【公営住宅】&#10;一人当たり面積"/>
        <xdr:cNvSpPr txBox="1"/>
      </xdr:nvSpPr>
      <xdr:spPr>
        <a:xfrm>
          <a:off x="7626427" y="14941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87</xdr:row>
      <xdr:rowOff>28880</xdr:rowOff>
    </xdr:from>
    <xdr:ext cx="469744" cy="259045"/>
    <xdr:sp macro="" textlink="">
      <xdr:nvSpPr>
        <xdr:cNvPr id="376" name="n_4aveValue【公営住宅】&#10;一人当たり面積"/>
        <xdr:cNvSpPr txBox="1"/>
      </xdr:nvSpPr>
      <xdr:spPr>
        <a:xfrm>
          <a:off x="6737427" y="14945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85</xdr:row>
      <xdr:rowOff>29982</xdr:rowOff>
    </xdr:from>
    <xdr:ext cx="534377" cy="259045"/>
    <xdr:sp macro="" textlink="">
      <xdr:nvSpPr>
        <xdr:cNvPr id="377" name="n_1mainValue【公営住宅】&#10;一人当たり面積"/>
        <xdr:cNvSpPr txBox="1"/>
      </xdr:nvSpPr>
      <xdr:spPr>
        <a:xfrm>
          <a:off x="9359411" y="14603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85</xdr:row>
      <xdr:rowOff>27833</xdr:rowOff>
    </xdr:from>
    <xdr:ext cx="534377" cy="259045"/>
    <xdr:sp macro="" textlink="">
      <xdr:nvSpPr>
        <xdr:cNvPr id="378" name="n_2mainValue【公営住宅】&#10;一人当たり面積"/>
        <xdr:cNvSpPr txBox="1"/>
      </xdr:nvSpPr>
      <xdr:spPr>
        <a:xfrm>
          <a:off x="8483111" y="14601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85</xdr:row>
      <xdr:rowOff>27112</xdr:rowOff>
    </xdr:from>
    <xdr:ext cx="534377" cy="259045"/>
    <xdr:sp macro="" textlink="">
      <xdr:nvSpPr>
        <xdr:cNvPr id="379" name="n_3mainValue【公営住宅】&#10;一人当たり面積"/>
        <xdr:cNvSpPr txBox="1"/>
      </xdr:nvSpPr>
      <xdr:spPr>
        <a:xfrm>
          <a:off x="7594111" y="14600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85</xdr:row>
      <xdr:rowOff>27537</xdr:rowOff>
    </xdr:from>
    <xdr:ext cx="534377" cy="259045"/>
    <xdr:sp macro="" textlink="">
      <xdr:nvSpPr>
        <xdr:cNvPr id="380" name="n_4mainValue【公営住宅】&#10;一人当たり面積"/>
        <xdr:cNvSpPr txBox="1"/>
      </xdr:nvSpPr>
      <xdr:spPr>
        <a:xfrm>
          <a:off x="6705111" y="14600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1" name="正方形/長方形 38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2" name="正方形/長方形 38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3" name="正方形/長方形 38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4" name="正方形/長方形 38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5" name="正方形/長方形 38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6" name="正方形/長方形 38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7" name="正方形/長方形 38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正方形/長方形 38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9" name="正方形/長方形 38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0" name="正方形/長方形 38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1" name="正方形/長方形 39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2" name="正方形/長方形 39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3" name="正方形/長方形 39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4" name="正方形/長方形 39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5" name="正方形/長方形 39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6" name="正方形/長方形 39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7" name="正方形/長方形 39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8" name="正方形/長方形 39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9" name="正方形/長方形 39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0" name="正方形/長方形 39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1" name="正方形/長方形 40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2" name="正方形/長方形 40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3" name="正方形/長方形 40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4" name="正方形/長方形 40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5" name="テキスト ボックス 40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6" name="直線コネクタ 40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7" name="テキスト ボックス 406"/>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8" name="直線コネクタ 407"/>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9" name="テキスト ボックス 408"/>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10" name="直線コネクタ 409"/>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11" name="テキスト ボックス 410"/>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2" name="直線コネクタ 411"/>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3" name="テキスト ボックス 412"/>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4" name="直線コネクタ 413"/>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5" name="テキスト ボックス 414"/>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6" name="直線コネクタ 415"/>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86377</xdr:rowOff>
    </xdr:from>
    <xdr:ext cx="338939" cy="259045"/>
    <xdr:sp macro="" textlink="">
      <xdr:nvSpPr>
        <xdr:cNvPr id="417" name="テキスト ボックス 416"/>
        <xdr:cNvSpPr txBox="1"/>
      </xdr:nvSpPr>
      <xdr:spPr>
        <a:xfrm>
          <a:off x="12107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8" name="直線コネクタ 41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9"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40</xdr:row>
      <xdr:rowOff>127000</xdr:rowOff>
    </xdr:to>
    <xdr:cxnSp macro="">
      <xdr:nvCxnSpPr>
        <xdr:cNvPr id="420" name="直線コネクタ 419"/>
        <xdr:cNvCxnSpPr/>
      </xdr:nvCxnSpPr>
      <xdr:spPr>
        <a:xfrm flipV="1">
          <a:off x="16318864" y="571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130827</xdr:rowOff>
    </xdr:from>
    <xdr:ext cx="469744" cy="259045"/>
    <xdr:sp macro="" textlink="">
      <xdr:nvSpPr>
        <xdr:cNvPr id="421" name="【認定こども園・幼稚園・保育所】&#10;有形固定資産減価償却率最小値テキスト"/>
        <xdr:cNvSpPr txBox="1"/>
      </xdr:nvSpPr>
      <xdr:spPr>
        <a:xfrm>
          <a:off x="16357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127000</xdr:rowOff>
    </xdr:from>
    <xdr:to>
      <xdr:col>86</xdr:col>
      <xdr:colOff>25400</xdr:colOff>
      <xdr:row>40</xdr:row>
      <xdr:rowOff>127000</xdr:rowOff>
    </xdr:to>
    <xdr:cxnSp macro="">
      <xdr:nvCxnSpPr>
        <xdr:cNvPr id="422" name="直線コネクタ 421"/>
        <xdr:cNvCxnSpPr/>
      </xdr:nvCxnSpPr>
      <xdr:spPr>
        <a:xfrm>
          <a:off x="162306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340478" cy="259045"/>
    <xdr:sp macro="" textlink="">
      <xdr:nvSpPr>
        <xdr:cNvPr id="423" name="【認定こども園・幼稚園・保育所】&#10;有形固定資産減価償却率最大値テキスト"/>
        <xdr:cNvSpPr txBox="1"/>
      </xdr:nvSpPr>
      <xdr:spPr>
        <a:xfrm>
          <a:off x="16357600" y="549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424" name="直線コネクタ 423"/>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66057</xdr:rowOff>
    </xdr:from>
    <xdr:ext cx="405111" cy="259045"/>
    <xdr:sp macro="" textlink="">
      <xdr:nvSpPr>
        <xdr:cNvPr id="425" name="【認定こども園・幼稚園・保育所】&#10;有形固定資産減価償却率平均値テキスト"/>
        <xdr:cNvSpPr txBox="1"/>
      </xdr:nvSpPr>
      <xdr:spPr>
        <a:xfrm>
          <a:off x="16357600" y="62382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87630</xdr:rowOff>
    </xdr:from>
    <xdr:to>
      <xdr:col>85</xdr:col>
      <xdr:colOff>177800</xdr:colOff>
      <xdr:row>37</xdr:row>
      <xdr:rowOff>17780</xdr:rowOff>
    </xdr:to>
    <xdr:sp macro="" textlink="">
      <xdr:nvSpPr>
        <xdr:cNvPr id="426" name="フローチャート: 判断 425"/>
        <xdr:cNvSpPr/>
      </xdr:nvSpPr>
      <xdr:spPr>
        <a:xfrm>
          <a:off x="16268700" y="6259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90170</xdr:rowOff>
    </xdr:from>
    <xdr:to>
      <xdr:col>81</xdr:col>
      <xdr:colOff>101600</xdr:colOff>
      <xdr:row>37</xdr:row>
      <xdr:rowOff>20320</xdr:rowOff>
    </xdr:to>
    <xdr:sp macro="" textlink="">
      <xdr:nvSpPr>
        <xdr:cNvPr id="427" name="フローチャート: 判断 426"/>
        <xdr:cNvSpPr/>
      </xdr:nvSpPr>
      <xdr:spPr>
        <a:xfrm>
          <a:off x="15430500" y="626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25400</xdr:rowOff>
    </xdr:from>
    <xdr:to>
      <xdr:col>76</xdr:col>
      <xdr:colOff>165100</xdr:colOff>
      <xdr:row>36</xdr:row>
      <xdr:rowOff>127000</xdr:rowOff>
    </xdr:to>
    <xdr:sp macro="" textlink="">
      <xdr:nvSpPr>
        <xdr:cNvPr id="428" name="フローチャート: 判断 427"/>
        <xdr:cNvSpPr/>
      </xdr:nvSpPr>
      <xdr:spPr>
        <a:xfrm>
          <a:off x="14541500" y="619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38100</xdr:rowOff>
    </xdr:from>
    <xdr:to>
      <xdr:col>72</xdr:col>
      <xdr:colOff>38100</xdr:colOff>
      <xdr:row>36</xdr:row>
      <xdr:rowOff>139700</xdr:rowOff>
    </xdr:to>
    <xdr:sp macro="" textlink="">
      <xdr:nvSpPr>
        <xdr:cNvPr id="429" name="フローチャート: 判断 428"/>
        <xdr:cNvSpPr/>
      </xdr:nvSpPr>
      <xdr:spPr>
        <a:xfrm>
          <a:off x="136525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1270</xdr:rowOff>
    </xdr:from>
    <xdr:to>
      <xdr:col>67</xdr:col>
      <xdr:colOff>101600</xdr:colOff>
      <xdr:row>37</xdr:row>
      <xdr:rowOff>102870</xdr:rowOff>
    </xdr:to>
    <xdr:sp macro="" textlink="">
      <xdr:nvSpPr>
        <xdr:cNvPr id="430" name="フローチャート: 判断 429"/>
        <xdr:cNvSpPr/>
      </xdr:nvSpPr>
      <xdr:spPr>
        <a:xfrm>
          <a:off x="12763500" y="6344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1" name="テキスト ボックス 43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2" name="テキスト ボックス 43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3" name="テキスト ボックス 43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4" name="テキスト ボックス 43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5" name="テキスト ボックス 43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58420</xdr:rowOff>
    </xdr:from>
    <xdr:to>
      <xdr:col>85</xdr:col>
      <xdr:colOff>177800</xdr:colOff>
      <xdr:row>34</xdr:row>
      <xdr:rowOff>160020</xdr:rowOff>
    </xdr:to>
    <xdr:sp macro="" textlink="">
      <xdr:nvSpPr>
        <xdr:cNvPr id="436" name="楕円 435"/>
        <xdr:cNvSpPr/>
      </xdr:nvSpPr>
      <xdr:spPr>
        <a:xfrm>
          <a:off x="16268700" y="588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81297</xdr:rowOff>
    </xdr:from>
    <xdr:ext cx="405111" cy="259045"/>
    <xdr:sp macro="" textlink="">
      <xdr:nvSpPr>
        <xdr:cNvPr id="437" name="【認定こども園・幼稚園・保育所】&#10;有形固定資産減価償却率該当値テキスト"/>
        <xdr:cNvSpPr txBox="1"/>
      </xdr:nvSpPr>
      <xdr:spPr>
        <a:xfrm>
          <a:off x="16357600" y="5739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26670</xdr:rowOff>
    </xdr:from>
    <xdr:to>
      <xdr:col>81</xdr:col>
      <xdr:colOff>101600</xdr:colOff>
      <xdr:row>34</xdr:row>
      <xdr:rowOff>128270</xdr:rowOff>
    </xdr:to>
    <xdr:sp macro="" textlink="">
      <xdr:nvSpPr>
        <xdr:cNvPr id="438" name="楕円 437"/>
        <xdr:cNvSpPr/>
      </xdr:nvSpPr>
      <xdr:spPr>
        <a:xfrm>
          <a:off x="15430500" y="5855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77470</xdr:rowOff>
    </xdr:from>
    <xdr:to>
      <xdr:col>85</xdr:col>
      <xdr:colOff>127000</xdr:colOff>
      <xdr:row>34</xdr:row>
      <xdr:rowOff>109220</xdr:rowOff>
    </xdr:to>
    <xdr:cxnSp macro="">
      <xdr:nvCxnSpPr>
        <xdr:cNvPr id="439" name="直線コネクタ 438"/>
        <xdr:cNvCxnSpPr/>
      </xdr:nvCxnSpPr>
      <xdr:spPr>
        <a:xfrm>
          <a:off x="15481300" y="5906770"/>
          <a:ext cx="838200" cy="31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2540</xdr:rowOff>
    </xdr:from>
    <xdr:to>
      <xdr:col>76</xdr:col>
      <xdr:colOff>165100</xdr:colOff>
      <xdr:row>34</xdr:row>
      <xdr:rowOff>104140</xdr:rowOff>
    </xdr:to>
    <xdr:sp macro="" textlink="">
      <xdr:nvSpPr>
        <xdr:cNvPr id="440" name="楕円 439"/>
        <xdr:cNvSpPr/>
      </xdr:nvSpPr>
      <xdr:spPr>
        <a:xfrm>
          <a:off x="14541500" y="5831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53340</xdr:rowOff>
    </xdr:from>
    <xdr:to>
      <xdr:col>81</xdr:col>
      <xdr:colOff>50800</xdr:colOff>
      <xdr:row>34</xdr:row>
      <xdr:rowOff>77470</xdr:rowOff>
    </xdr:to>
    <xdr:cxnSp macro="">
      <xdr:nvCxnSpPr>
        <xdr:cNvPr id="441" name="直線コネクタ 440"/>
        <xdr:cNvCxnSpPr/>
      </xdr:nvCxnSpPr>
      <xdr:spPr>
        <a:xfrm>
          <a:off x="14592300" y="588264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33</xdr:row>
      <xdr:rowOff>146050</xdr:rowOff>
    </xdr:from>
    <xdr:to>
      <xdr:col>72</xdr:col>
      <xdr:colOff>38100</xdr:colOff>
      <xdr:row>34</xdr:row>
      <xdr:rowOff>76200</xdr:rowOff>
    </xdr:to>
    <xdr:sp macro="" textlink="">
      <xdr:nvSpPr>
        <xdr:cNvPr id="442" name="楕円 441"/>
        <xdr:cNvSpPr/>
      </xdr:nvSpPr>
      <xdr:spPr>
        <a:xfrm>
          <a:off x="13652500" y="580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25400</xdr:rowOff>
    </xdr:from>
    <xdr:to>
      <xdr:col>76</xdr:col>
      <xdr:colOff>114300</xdr:colOff>
      <xdr:row>34</xdr:row>
      <xdr:rowOff>53340</xdr:rowOff>
    </xdr:to>
    <xdr:cxnSp macro="">
      <xdr:nvCxnSpPr>
        <xdr:cNvPr id="443" name="直線コネクタ 442"/>
        <xdr:cNvCxnSpPr/>
      </xdr:nvCxnSpPr>
      <xdr:spPr>
        <a:xfrm>
          <a:off x="13703300" y="5854700"/>
          <a:ext cx="889000" cy="2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33</xdr:row>
      <xdr:rowOff>118110</xdr:rowOff>
    </xdr:from>
    <xdr:to>
      <xdr:col>67</xdr:col>
      <xdr:colOff>101600</xdr:colOff>
      <xdr:row>34</xdr:row>
      <xdr:rowOff>48260</xdr:rowOff>
    </xdr:to>
    <xdr:sp macro="" textlink="">
      <xdr:nvSpPr>
        <xdr:cNvPr id="444" name="楕円 443"/>
        <xdr:cNvSpPr/>
      </xdr:nvSpPr>
      <xdr:spPr>
        <a:xfrm>
          <a:off x="12763500" y="577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33</xdr:row>
      <xdr:rowOff>168910</xdr:rowOff>
    </xdr:from>
    <xdr:to>
      <xdr:col>71</xdr:col>
      <xdr:colOff>177800</xdr:colOff>
      <xdr:row>34</xdr:row>
      <xdr:rowOff>25400</xdr:rowOff>
    </xdr:to>
    <xdr:cxnSp macro="">
      <xdr:nvCxnSpPr>
        <xdr:cNvPr id="445" name="直線コネクタ 444"/>
        <xdr:cNvCxnSpPr/>
      </xdr:nvCxnSpPr>
      <xdr:spPr>
        <a:xfrm>
          <a:off x="12814300" y="5826760"/>
          <a:ext cx="889000" cy="2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11447</xdr:rowOff>
    </xdr:from>
    <xdr:ext cx="405111" cy="259045"/>
    <xdr:sp macro="" textlink="">
      <xdr:nvSpPr>
        <xdr:cNvPr id="446" name="n_1aveValue【認定こども園・幼稚園・保育所】&#10;有形固定資産減価償却率"/>
        <xdr:cNvSpPr txBox="1"/>
      </xdr:nvSpPr>
      <xdr:spPr>
        <a:xfrm>
          <a:off x="15266044" y="6355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118127</xdr:rowOff>
    </xdr:from>
    <xdr:ext cx="405111" cy="259045"/>
    <xdr:sp macro="" textlink="">
      <xdr:nvSpPr>
        <xdr:cNvPr id="447" name="n_2aveValue【認定こども園・幼稚園・保育所】&#10;有形固定資産減価償却率"/>
        <xdr:cNvSpPr txBox="1"/>
      </xdr:nvSpPr>
      <xdr:spPr>
        <a:xfrm>
          <a:off x="14389744" y="6290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130827</xdr:rowOff>
    </xdr:from>
    <xdr:ext cx="405111" cy="259045"/>
    <xdr:sp macro="" textlink="">
      <xdr:nvSpPr>
        <xdr:cNvPr id="448" name="n_3aveValue【認定こども園・幼稚園・保育所】&#10;有形固定資産減価償却率"/>
        <xdr:cNvSpPr txBox="1"/>
      </xdr:nvSpPr>
      <xdr:spPr>
        <a:xfrm>
          <a:off x="13500744" y="6303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93997</xdr:rowOff>
    </xdr:from>
    <xdr:ext cx="405111" cy="259045"/>
    <xdr:sp macro="" textlink="">
      <xdr:nvSpPr>
        <xdr:cNvPr id="449" name="n_4aveValue【認定こども園・幼稚園・保育所】&#10;有形固定資産減価償却率"/>
        <xdr:cNvSpPr txBox="1"/>
      </xdr:nvSpPr>
      <xdr:spPr>
        <a:xfrm>
          <a:off x="12611744" y="6437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144797</xdr:rowOff>
    </xdr:from>
    <xdr:ext cx="405111" cy="259045"/>
    <xdr:sp macro="" textlink="">
      <xdr:nvSpPr>
        <xdr:cNvPr id="450" name="n_1mainValue【認定こども園・幼稚園・保育所】&#10;有形固定資産減価償却率"/>
        <xdr:cNvSpPr txBox="1"/>
      </xdr:nvSpPr>
      <xdr:spPr>
        <a:xfrm>
          <a:off x="15266044" y="5631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120667</xdr:rowOff>
    </xdr:from>
    <xdr:ext cx="405111" cy="259045"/>
    <xdr:sp macro="" textlink="">
      <xdr:nvSpPr>
        <xdr:cNvPr id="451" name="n_2mainValue【認定こども園・幼稚園・保育所】&#10;有形固定資産減価償却率"/>
        <xdr:cNvSpPr txBox="1"/>
      </xdr:nvSpPr>
      <xdr:spPr>
        <a:xfrm>
          <a:off x="14389744" y="5607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32</xdr:row>
      <xdr:rowOff>92727</xdr:rowOff>
    </xdr:from>
    <xdr:ext cx="405111" cy="259045"/>
    <xdr:sp macro="" textlink="">
      <xdr:nvSpPr>
        <xdr:cNvPr id="452" name="n_3mainValue【認定こども園・幼稚園・保育所】&#10;有形固定資産減価償却率"/>
        <xdr:cNvSpPr txBox="1"/>
      </xdr:nvSpPr>
      <xdr:spPr>
        <a:xfrm>
          <a:off x="13500744" y="5579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71061</xdr:colOff>
      <xdr:row>32</xdr:row>
      <xdr:rowOff>64787</xdr:rowOff>
    </xdr:from>
    <xdr:ext cx="340478" cy="259045"/>
    <xdr:sp macro="" textlink="">
      <xdr:nvSpPr>
        <xdr:cNvPr id="453" name="n_4mainValue【認定こども園・幼稚園・保育所】&#10;有形固定資産減価償却率"/>
        <xdr:cNvSpPr txBox="1"/>
      </xdr:nvSpPr>
      <xdr:spPr>
        <a:xfrm>
          <a:off x="12644061" y="55511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4" name="正方形/長方形 45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5" name="正方形/長方形 45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6" name="正方形/長方形 45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7" name="正方形/長方形 45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8" name="正方形/長方形 45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9" name="正方形/長方形 45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0" name="正方形/長方形 45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1" name="正方形/長方形 46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2" name="テキスト ボックス 46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3" name="直線コネクタ 46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64" name="直線コネクタ 463"/>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65" name="テキスト ボックス 464"/>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66" name="直線コネクタ 465"/>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67" name="テキスト ボックス 466"/>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68" name="直線コネクタ 467"/>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69" name="テキスト ボックス 468"/>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70" name="直線コネクタ 469"/>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71" name="テキスト ボックス 470"/>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72" name="直線コネクタ 471"/>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73" name="テキスト ボックス 472"/>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74" name="直線コネクタ 473"/>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75" name="テキスト ボックス 474"/>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6" name="直線コネクタ 47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7" name="テキスト ボックス 476"/>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8"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53884</xdr:rowOff>
    </xdr:from>
    <xdr:to>
      <xdr:col>116</xdr:col>
      <xdr:colOff>62864</xdr:colOff>
      <xdr:row>41</xdr:row>
      <xdr:rowOff>99604</xdr:rowOff>
    </xdr:to>
    <xdr:cxnSp macro="">
      <xdr:nvCxnSpPr>
        <xdr:cNvPr id="479" name="直線コネクタ 478"/>
        <xdr:cNvCxnSpPr/>
      </xdr:nvCxnSpPr>
      <xdr:spPr>
        <a:xfrm flipV="1">
          <a:off x="22160864" y="5711734"/>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103431</xdr:rowOff>
    </xdr:from>
    <xdr:ext cx="469744" cy="259045"/>
    <xdr:sp macro="" textlink="">
      <xdr:nvSpPr>
        <xdr:cNvPr id="480" name="【認定こども園・幼稚園・保育所】&#10;一人当たり面積最小値テキスト"/>
        <xdr:cNvSpPr txBox="1"/>
      </xdr:nvSpPr>
      <xdr:spPr>
        <a:xfrm>
          <a:off x="22199600" y="7132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99604</xdr:rowOff>
    </xdr:from>
    <xdr:to>
      <xdr:col>116</xdr:col>
      <xdr:colOff>152400</xdr:colOff>
      <xdr:row>41</xdr:row>
      <xdr:rowOff>99604</xdr:rowOff>
    </xdr:to>
    <xdr:cxnSp macro="">
      <xdr:nvCxnSpPr>
        <xdr:cNvPr id="481" name="直線コネクタ 480"/>
        <xdr:cNvCxnSpPr/>
      </xdr:nvCxnSpPr>
      <xdr:spPr>
        <a:xfrm>
          <a:off x="22072600" y="7129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561</xdr:rowOff>
    </xdr:from>
    <xdr:ext cx="469744" cy="259045"/>
    <xdr:sp macro="" textlink="">
      <xdr:nvSpPr>
        <xdr:cNvPr id="482" name="【認定こども園・幼稚園・保育所】&#10;一人当たり面積最大値テキスト"/>
        <xdr:cNvSpPr txBox="1"/>
      </xdr:nvSpPr>
      <xdr:spPr>
        <a:xfrm>
          <a:off x="22199600" y="5486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53884</xdr:rowOff>
    </xdr:from>
    <xdr:to>
      <xdr:col>116</xdr:col>
      <xdr:colOff>152400</xdr:colOff>
      <xdr:row>33</xdr:row>
      <xdr:rowOff>53884</xdr:rowOff>
    </xdr:to>
    <xdr:cxnSp macro="">
      <xdr:nvCxnSpPr>
        <xdr:cNvPr id="483" name="直線コネクタ 482"/>
        <xdr:cNvCxnSpPr/>
      </xdr:nvCxnSpPr>
      <xdr:spPr>
        <a:xfrm>
          <a:off x="22072600" y="5711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53357</xdr:rowOff>
    </xdr:from>
    <xdr:ext cx="469744" cy="259045"/>
    <xdr:sp macro="" textlink="">
      <xdr:nvSpPr>
        <xdr:cNvPr id="484" name="【認定こども園・幼稚園・保育所】&#10;一人当たり面積平均値テキスト"/>
        <xdr:cNvSpPr txBox="1"/>
      </xdr:nvSpPr>
      <xdr:spPr>
        <a:xfrm>
          <a:off x="22199600" y="67399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74930</xdr:rowOff>
    </xdr:from>
    <xdr:to>
      <xdr:col>116</xdr:col>
      <xdr:colOff>114300</xdr:colOff>
      <xdr:row>40</xdr:row>
      <xdr:rowOff>5080</xdr:rowOff>
    </xdr:to>
    <xdr:sp macro="" textlink="">
      <xdr:nvSpPr>
        <xdr:cNvPr id="485" name="フローチャート: 判断 484"/>
        <xdr:cNvSpPr/>
      </xdr:nvSpPr>
      <xdr:spPr>
        <a:xfrm>
          <a:off x="22110700" y="676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121738</xdr:rowOff>
    </xdr:from>
    <xdr:to>
      <xdr:col>112</xdr:col>
      <xdr:colOff>38100</xdr:colOff>
      <xdr:row>40</xdr:row>
      <xdr:rowOff>51888</xdr:rowOff>
    </xdr:to>
    <xdr:sp macro="" textlink="">
      <xdr:nvSpPr>
        <xdr:cNvPr id="486" name="フローチャート: 判断 485"/>
        <xdr:cNvSpPr/>
      </xdr:nvSpPr>
      <xdr:spPr>
        <a:xfrm>
          <a:off x="21272500" y="6808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81462</xdr:rowOff>
    </xdr:from>
    <xdr:to>
      <xdr:col>107</xdr:col>
      <xdr:colOff>101600</xdr:colOff>
      <xdr:row>40</xdr:row>
      <xdr:rowOff>11612</xdr:rowOff>
    </xdr:to>
    <xdr:sp macro="" textlink="">
      <xdr:nvSpPr>
        <xdr:cNvPr id="487" name="フローチャート: 判断 486"/>
        <xdr:cNvSpPr/>
      </xdr:nvSpPr>
      <xdr:spPr>
        <a:xfrm>
          <a:off x="20383500" y="6768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102144</xdr:rowOff>
    </xdr:from>
    <xdr:to>
      <xdr:col>102</xdr:col>
      <xdr:colOff>165100</xdr:colOff>
      <xdr:row>40</xdr:row>
      <xdr:rowOff>32294</xdr:rowOff>
    </xdr:to>
    <xdr:sp macro="" textlink="">
      <xdr:nvSpPr>
        <xdr:cNvPr id="488" name="フローチャート: 判断 487"/>
        <xdr:cNvSpPr/>
      </xdr:nvSpPr>
      <xdr:spPr>
        <a:xfrm>
          <a:off x="19494500" y="6788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110853</xdr:rowOff>
    </xdr:from>
    <xdr:to>
      <xdr:col>98</xdr:col>
      <xdr:colOff>38100</xdr:colOff>
      <xdr:row>40</xdr:row>
      <xdr:rowOff>41003</xdr:rowOff>
    </xdr:to>
    <xdr:sp macro="" textlink="">
      <xdr:nvSpPr>
        <xdr:cNvPr id="489" name="フローチャート: 判断 488"/>
        <xdr:cNvSpPr/>
      </xdr:nvSpPr>
      <xdr:spPr>
        <a:xfrm>
          <a:off x="18605500" y="6797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0" name="テキスト ボックス 48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1" name="テキスト ボックス 49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2" name="テキスト ボックス 49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3" name="テキスト ボックス 49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4" name="テキスト ボックス 49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54247</xdr:rowOff>
    </xdr:from>
    <xdr:to>
      <xdr:col>116</xdr:col>
      <xdr:colOff>114300</xdr:colOff>
      <xdr:row>37</xdr:row>
      <xdr:rowOff>155847</xdr:rowOff>
    </xdr:to>
    <xdr:sp macro="" textlink="">
      <xdr:nvSpPr>
        <xdr:cNvPr id="495" name="楕円 494"/>
        <xdr:cNvSpPr/>
      </xdr:nvSpPr>
      <xdr:spPr>
        <a:xfrm>
          <a:off x="22110700" y="6397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77124</xdr:rowOff>
    </xdr:from>
    <xdr:ext cx="469744" cy="259045"/>
    <xdr:sp macro="" textlink="">
      <xdr:nvSpPr>
        <xdr:cNvPr id="496" name="【認定こども園・幼稚園・保育所】&#10;一人当たり面積該当値テキスト"/>
        <xdr:cNvSpPr txBox="1"/>
      </xdr:nvSpPr>
      <xdr:spPr>
        <a:xfrm>
          <a:off x="22199600" y="6249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73842</xdr:rowOff>
    </xdr:from>
    <xdr:to>
      <xdr:col>112</xdr:col>
      <xdr:colOff>38100</xdr:colOff>
      <xdr:row>38</xdr:row>
      <xdr:rowOff>3992</xdr:rowOff>
    </xdr:to>
    <xdr:sp macro="" textlink="">
      <xdr:nvSpPr>
        <xdr:cNvPr id="497" name="楕円 496"/>
        <xdr:cNvSpPr/>
      </xdr:nvSpPr>
      <xdr:spPr>
        <a:xfrm>
          <a:off x="21272500" y="6417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105047</xdr:rowOff>
    </xdr:from>
    <xdr:to>
      <xdr:col>116</xdr:col>
      <xdr:colOff>63500</xdr:colOff>
      <xdr:row>37</xdr:row>
      <xdr:rowOff>124642</xdr:rowOff>
    </xdr:to>
    <xdr:cxnSp macro="">
      <xdr:nvCxnSpPr>
        <xdr:cNvPr id="498" name="直線コネクタ 497"/>
        <xdr:cNvCxnSpPr/>
      </xdr:nvCxnSpPr>
      <xdr:spPr>
        <a:xfrm flipV="1">
          <a:off x="21323300" y="6448697"/>
          <a:ext cx="8382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99967</xdr:rowOff>
    </xdr:from>
    <xdr:to>
      <xdr:col>107</xdr:col>
      <xdr:colOff>101600</xdr:colOff>
      <xdr:row>38</xdr:row>
      <xdr:rowOff>30118</xdr:rowOff>
    </xdr:to>
    <xdr:sp macro="" textlink="">
      <xdr:nvSpPr>
        <xdr:cNvPr id="499" name="楕円 498"/>
        <xdr:cNvSpPr/>
      </xdr:nvSpPr>
      <xdr:spPr>
        <a:xfrm>
          <a:off x="20383500" y="644361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124642</xdr:rowOff>
    </xdr:from>
    <xdr:to>
      <xdr:col>111</xdr:col>
      <xdr:colOff>177800</xdr:colOff>
      <xdr:row>37</xdr:row>
      <xdr:rowOff>150767</xdr:rowOff>
    </xdr:to>
    <xdr:cxnSp macro="">
      <xdr:nvCxnSpPr>
        <xdr:cNvPr id="500" name="直線コネクタ 499"/>
        <xdr:cNvCxnSpPr/>
      </xdr:nvCxnSpPr>
      <xdr:spPr>
        <a:xfrm flipV="1">
          <a:off x="20434300" y="6468292"/>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118473</xdr:rowOff>
    </xdr:from>
    <xdr:to>
      <xdr:col>102</xdr:col>
      <xdr:colOff>165100</xdr:colOff>
      <xdr:row>38</xdr:row>
      <xdr:rowOff>48623</xdr:rowOff>
    </xdr:to>
    <xdr:sp macro="" textlink="">
      <xdr:nvSpPr>
        <xdr:cNvPr id="501" name="楕円 500"/>
        <xdr:cNvSpPr/>
      </xdr:nvSpPr>
      <xdr:spPr>
        <a:xfrm>
          <a:off x="19494500" y="6462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150767</xdr:rowOff>
    </xdr:from>
    <xdr:to>
      <xdr:col>107</xdr:col>
      <xdr:colOff>50800</xdr:colOff>
      <xdr:row>37</xdr:row>
      <xdr:rowOff>169273</xdr:rowOff>
    </xdr:to>
    <xdr:cxnSp macro="">
      <xdr:nvCxnSpPr>
        <xdr:cNvPr id="502" name="直線コネクタ 501"/>
        <xdr:cNvCxnSpPr/>
      </xdr:nvCxnSpPr>
      <xdr:spPr>
        <a:xfrm flipV="1">
          <a:off x="19545300" y="6494417"/>
          <a:ext cx="889000" cy="18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37</xdr:row>
      <xdr:rowOff>127181</xdr:rowOff>
    </xdr:from>
    <xdr:to>
      <xdr:col>98</xdr:col>
      <xdr:colOff>38100</xdr:colOff>
      <xdr:row>38</xdr:row>
      <xdr:rowOff>57331</xdr:rowOff>
    </xdr:to>
    <xdr:sp macro="" textlink="">
      <xdr:nvSpPr>
        <xdr:cNvPr id="503" name="楕円 502"/>
        <xdr:cNvSpPr/>
      </xdr:nvSpPr>
      <xdr:spPr>
        <a:xfrm>
          <a:off x="18605500" y="6470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37</xdr:row>
      <xdr:rowOff>169273</xdr:rowOff>
    </xdr:from>
    <xdr:to>
      <xdr:col>102</xdr:col>
      <xdr:colOff>114300</xdr:colOff>
      <xdr:row>38</xdr:row>
      <xdr:rowOff>6531</xdr:rowOff>
    </xdr:to>
    <xdr:cxnSp macro="">
      <xdr:nvCxnSpPr>
        <xdr:cNvPr id="504" name="直線コネクタ 503"/>
        <xdr:cNvCxnSpPr/>
      </xdr:nvCxnSpPr>
      <xdr:spPr>
        <a:xfrm flipV="1">
          <a:off x="18656300" y="6512923"/>
          <a:ext cx="889000" cy="8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43015</xdr:rowOff>
    </xdr:from>
    <xdr:ext cx="469744" cy="259045"/>
    <xdr:sp macro="" textlink="">
      <xdr:nvSpPr>
        <xdr:cNvPr id="505" name="n_1aveValue【認定こども園・幼稚園・保育所】&#10;一人当たり面積"/>
        <xdr:cNvSpPr txBox="1"/>
      </xdr:nvSpPr>
      <xdr:spPr>
        <a:xfrm>
          <a:off x="21075727" y="6901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2739</xdr:rowOff>
    </xdr:from>
    <xdr:ext cx="469744" cy="259045"/>
    <xdr:sp macro="" textlink="">
      <xdr:nvSpPr>
        <xdr:cNvPr id="506" name="n_2aveValue【認定こども園・幼稚園・保育所】&#10;一人当たり面積"/>
        <xdr:cNvSpPr txBox="1"/>
      </xdr:nvSpPr>
      <xdr:spPr>
        <a:xfrm>
          <a:off x="20199427" y="6860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23421</xdr:rowOff>
    </xdr:from>
    <xdr:ext cx="469744" cy="259045"/>
    <xdr:sp macro="" textlink="">
      <xdr:nvSpPr>
        <xdr:cNvPr id="507" name="n_3aveValue【認定こども園・幼稚園・保育所】&#10;一人当たり面積"/>
        <xdr:cNvSpPr txBox="1"/>
      </xdr:nvSpPr>
      <xdr:spPr>
        <a:xfrm>
          <a:off x="19310427" y="6881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32130</xdr:rowOff>
    </xdr:from>
    <xdr:ext cx="469744" cy="259045"/>
    <xdr:sp macro="" textlink="">
      <xdr:nvSpPr>
        <xdr:cNvPr id="508" name="n_4aveValue【認定こども園・幼稚園・保育所】&#10;一人当たり面積"/>
        <xdr:cNvSpPr txBox="1"/>
      </xdr:nvSpPr>
      <xdr:spPr>
        <a:xfrm>
          <a:off x="18421427" y="6890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20519</xdr:rowOff>
    </xdr:from>
    <xdr:ext cx="469744" cy="259045"/>
    <xdr:sp macro="" textlink="">
      <xdr:nvSpPr>
        <xdr:cNvPr id="509" name="n_1mainValue【認定こども園・幼稚園・保育所】&#10;一人当たり面積"/>
        <xdr:cNvSpPr txBox="1"/>
      </xdr:nvSpPr>
      <xdr:spPr>
        <a:xfrm>
          <a:off x="21075727" y="6192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46644</xdr:rowOff>
    </xdr:from>
    <xdr:ext cx="469744" cy="259045"/>
    <xdr:sp macro="" textlink="">
      <xdr:nvSpPr>
        <xdr:cNvPr id="510" name="n_2mainValue【認定こども園・幼稚園・保育所】&#10;一人当たり面積"/>
        <xdr:cNvSpPr txBox="1"/>
      </xdr:nvSpPr>
      <xdr:spPr>
        <a:xfrm>
          <a:off x="20199427" y="6218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65150</xdr:rowOff>
    </xdr:from>
    <xdr:ext cx="469744" cy="259045"/>
    <xdr:sp macro="" textlink="">
      <xdr:nvSpPr>
        <xdr:cNvPr id="511" name="n_3mainValue【認定こども園・幼稚園・保育所】&#10;一人当たり面積"/>
        <xdr:cNvSpPr txBox="1"/>
      </xdr:nvSpPr>
      <xdr:spPr>
        <a:xfrm>
          <a:off x="19310427" y="6237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73858</xdr:rowOff>
    </xdr:from>
    <xdr:ext cx="469744" cy="259045"/>
    <xdr:sp macro="" textlink="">
      <xdr:nvSpPr>
        <xdr:cNvPr id="512" name="n_4mainValue【認定こども園・幼稚園・保育所】&#10;一人当たり面積"/>
        <xdr:cNvSpPr txBox="1"/>
      </xdr:nvSpPr>
      <xdr:spPr>
        <a:xfrm>
          <a:off x="18421427" y="6246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3" name="正方形/長方形 51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4" name="正方形/長方形 51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5" name="正方形/長方形 51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6" name="正方形/長方形 51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7" name="正方形/長方形 51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8" name="正方形/長方形 51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9" name="正方形/長方形 51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0" name="正方形/長方形 51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1" name="テキスト ボックス 52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2" name="直線コネクタ 52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3" name="テキスト ボックス 522"/>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4" name="直線コネクタ 523"/>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5" name="テキスト ボックス 524"/>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6" name="直線コネクタ 525"/>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7" name="テキスト ボックス 526"/>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8" name="直線コネクタ 527"/>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9" name="テキスト ボックス 528"/>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30" name="直線コネクタ 529"/>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31" name="テキスト ボックス 530"/>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32" name="直線コネクタ 531"/>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3" name="テキスト ボックス 532"/>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4" name="直線コネクタ 53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5" name="テキスト ボックス 534"/>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6"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51435</xdr:rowOff>
    </xdr:from>
    <xdr:to>
      <xdr:col>85</xdr:col>
      <xdr:colOff>126364</xdr:colOff>
      <xdr:row>63</xdr:row>
      <xdr:rowOff>102870</xdr:rowOff>
    </xdr:to>
    <xdr:cxnSp macro="">
      <xdr:nvCxnSpPr>
        <xdr:cNvPr id="537" name="直線コネクタ 536"/>
        <xdr:cNvCxnSpPr/>
      </xdr:nvCxnSpPr>
      <xdr:spPr>
        <a:xfrm flipV="1">
          <a:off x="16318864" y="9652635"/>
          <a:ext cx="0" cy="1251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106697</xdr:rowOff>
    </xdr:from>
    <xdr:ext cx="405111" cy="259045"/>
    <xdr:sp macro="" textlink="">
      <xdr:nvSpPr>
        <xdr:cNvPr id="538" name="【学校施設】&#10;有形固定資産減価償却率最小値テキスト"/>
        <xdr:cNvSpPr txBox="1"/>
      </xdr:nvSpPr>
      <xdr:spPr>
        <a:xfrm>
          <a:off x="16357600" y="1090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102870</xdr:rowOff>
    </xdr:from>
    <xdr:to>
      <xdr:col>86</xdr:col>
      <xdr:colOff>25400</xdr:colOff>
      <xdr:row>63</xdr:row>
      <xdr:rowOff>102870</xdr:rowOff>
    </xdr:to>
    <xdr:cxnSp macro="">
      <xdr:nvCxnSpPr>
        <xdr:cNvPr id="539" name="直線コネクタ 538"/>
        <xdr:cNvCxnSpPr/>
      </xdr:nvCxnSpPr>
      <xdr:spPr>
        <a:xfrm>
          <a:off x="16230600" y="1090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169562</xdr:rowOff>
    </xdr:from>
    <xdr:ext cx="405111" cy="259045"/>
    <xdr:sp macro="" textlink="">
      <xdr:nvSpPr>
        <xdr:cNvPr id="540" name="【学校施設】&#10;有形固定資産減価償却率最大値テキスト"/>
        <xdr:cNvSpPr txBox="1"/>
      </xdr:nvSpPr>
      <xdr:spPr>
        <a:xfrm>
          <a:off x="16357600" y="9427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51435</xdr:rowOff>
    </xdr:from>
    <xdr:to>
      <xdr:col>86</xdr:col>
      <xdr:colOff>25400</xdr:colOff>
      <xdr:row>56</xdr:row>
      <xdr:rowOff>51435</xdr:rowOff>
    </xdr:to>
    <xdr:cxnSp macro="">
      <xdr:nvCxnSpPr>
        <xdr:cNvPr id="541" name="直線コネクタ 540"/>
        <xdr:cNvCxnSpPr/>
      </xdr:nvCxnSpPr>
      <xdr:spPr>
        <a:xfrm>
          <a:off x="16230600" y="9652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118127</xdr:rowOff>
    </xdr:from>
    <xdr:ext cx="405111" cy="259045"/>
    <xdr:sp macro="" textlink="">
      <xdr:nvSpPr>
        <xdr:cNvPr id="542" name="【学校施設】&#10;有形固定資産減価償却率平均値テキスト"/>
        <xdr:cNvSpPr txBox="1"/>
      </xdr:nvSpPr>
      <xdr:spPr>
        <a:xfrm>
          <a:off x="16357600" y="102336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139700</xdr:rowOff>
    </xdr:from>
    <xdr:to>
      <xdr:col>85</xdr:col>
      <xdr:colOff>177800</xdr:colOff>
      <xdr:row>60</xdr:row>
      <xdr:rowOff>69850</xdr:rowOff>
    </xdr:to>
    <xdr:sp macro="" textlink="">
      <xdr:nvSpPr>
        <xdr:cNvPr id="543" name="フローチャート: 判断 542"/>
        <xdr:cNvSpPr/>
      </xdr:nvSpPr>
      <xdr:spPr>
        <a:xfrm>
          <a:off x="16268700" y="1025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120650</xdr:rowOff>
    </xdr:from>
    <xdr:to>
      <xdr:col>81</xdr:col>
      <xdr:colOff>101600</xdr:colOff>
      <xdr:row>60</xdr:row>
      <xdr:rowOff>50800</xdr:rowOff>
    </xdr:to>
    <xdr:sp macro="" textlink="">
      <xdr:nvSpPr>
        <xdr:cNvPr id="544" name="フローチャート: 判断 543"/>
        <xdr:cNvSpPr/>
      </xdr:nvSpPr>
      <xdr:spPr>
        <a:xfrm>
          <a:off x="15430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141605</xdr:rowOff>
    </xdr:from>
    <xdr:to>
      <xdr:col>76</xdr:col>
      <xdr:colOff>165100</xdr:colOff>
      <xdr:row>60</xdr:row>
      <xdr:rowOff>71755</xdr:rowOff>
    </xdr:to>
    <xdr:sp macro="" textlink="">
      <xdr:nvSpPr>
        <xdr:cNvPr id="545" name="フローチャート: 判断 544"/>
        <xdr:cNvSpPr/>
      </xdr:nvSpPr>
      <xdr:spPr>
        <a:xfrm>
          <a:off x="14541500" y="1025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114935</xdr:rowOff>
    </xdr:from>
    <xdr:to>
      <xdr:col>72</xdr:col>
      <xdr:colOff>38100</xdr:colOff>
      <xdr:row>60</xdr:row>
      <xdr:rowOff>45085</xdr:rowOff>
    </xdr:to>
    <xdr:sp macro="" textlink="">
      <xdr:nvSpPr>
        <xdr:cNvPr id="546" name="フローチャート: 判断 545"/>
        <xdr:cNvSpPr/>
      </xdr:nvSpPr>
      <xdr:spPr>
        <a:xfrm>
          <a:off x="13652500" y="1023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52070</xdr:rowOff>
    </xdr:from>
    <xdr:to>
      <xdr:col>67</xdr:col>
      <xdr:colOff>101600</xdr:colOff>
      <xdr:row>59</xdr:row>
      <xdr:rowOff>153670</xdr:rowOff>
    </xdr:to>
    <xdr:sp macro="" textlink="">
      <xdr:nvSpPr>
        <xdr:cNvPr id="547" name="フローチャート: 判断 546"/>
        <xdr:cNvSpPr/>
      </xdr:nvSpPr>
      <xdr:spPr>
        <a:xfrm>
          <a:off x="12763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8" name="テキスト ボックス 54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9" name="テキスト ボックス 54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50" name="テキスト ボックス 54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1" name="テキスト ボックス 55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2" name="テキスト ボックス 55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92075</xdr:rowOff>
    </xdr:from>
    <xdr:to>
      <xdr:col>85</xdr:col>
      <xdr:colOff>177800</xdr:colOff>
      <xdr:row>57</xdr:row>
      <xdr:rowOff>22225</xdr:rowOff>
    </xdr:to>
    <xdr:sp macro="" textlink="">
      <xdr:nvSpPr>
        <xdr:cNvPr id="553" name="楕円 552"/>
        <xdr:cNvSpPr/>
      </xdr:nvSpPr>
      <xdr:spPr>
        <a:xfrm>
          <a:off x="16268700" y="9693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7002</xdr:rowOff>
    </xdr:from>
    <xdr:ext cx="405111" cy="259045"/>
    <xdr:sp macro="" textlink="">
      <xdr:nvSpPr>
        <xdr:cNvPr id="554" name="【学校施設】&#10;有形固定資産減価償却率該当値テキスト"/>
        <xdr:cNvSpPr txBox="1"/>
      </xdr:nvSpPr>
      <xdr:spPr>
        <a:xfrm>
          <a:off x="16357600" y="9608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29210</xdr:rowOff>
    </xdr:from>
    <xdr:to>
      <xdr:col>81</xdr:col>
      <xdr:colOff>101600</xdr:colOff>
      <xdr:row>57</xdr:row>
      <xdr:rowOff>130810</xdr:rowOff>
    </xdr:to>
    <xdr:sp macro="" textlink="">
      <xdr:nvSpPr>
        <xdr:cNvPr id="555" name="楕円 554"/>
        <xdr:cNvSpPr/>
      </xdr:nvSpPr>
      <xdr:spPr>
        <a:xfrm>
          <a:off x="15430500" y="9801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142875</xdr:rowOff>
    </xdr:from>
    <xdr:to>
      <xdr:col>85</xdr:col>
      <xdr:colOff>127000</xdr:colOff>
      <xdr:row>57</xdr:row>
      <xdr:rowOff>80010</xdr:rowOff>
    </xdr:to>
    <xdr:cxnSp macro="">
      <xdr:nvCxnSpPr>
        <xdr:cNvPr id="556" name="直線コネクタ 555"/>
        <xdr:cNvCxnSpPr/>
      </xdr:nvCxnSpPr>
      <xdr:spPr>
        <a:xfrm flipV="1">
          <a:off x="15481300" y="9744075"/>
          <a:ext cx="8382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158750</xdr:rowOff>
    </xdr:from>
    <xdr:to>
      <xdr:col>76</xdr:col>
      <xdr:colOff>165100</xdr:colOff>
      <xdr:row>57</xdr:row>
      <xdr:rowOff>88900</xdr:rowOff>
    </xdr:to>
    <xdr:sp macro="" textlink="">
      <xdr:nvSpPr>
        <xdr:cNvPr id="557" name="楕円 556"/>
        <xdr:cNvSpPr/>
      </xdr:nvSpPr>
      <xdr:spPr>
        <a:xfrm>
          <a:off x="14541500" y="9759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38100</xdr:rowOff>
    </xdr:from>
    <xdr:to>
      <xdr:col>81</xdr:col>
      <xdr:colOff>50800</xdr:colOff>
      <xdr:row>57</xdr:row>
      <xdr:rowOff>80010</xdr:rowOff>
    </xdr:to>
    <xdr:cxnSp macro="">
      <xdr:nvCxnSpPr>
        <xdr:cNvPr id="558" name="直線コネクタ 557"/>
        <xdr:cNvCxnSpPr/>
      </xdr:nvCxnSpPr>
      <xdr:spPr>
        <a:xfrm>
          <a:off x="14592300" y="981075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116840</xdr:rowOff>
    </xdr:from>
    <xdr:to>
      <xdr:col>72</xdr:col>
      <xdr:colOff>38100</xdr:colOff>
      <xdr:row>57</xdr:row>
      <xdr:rowOff>46990</xdr:rowOff>
    </xdr:to>
    <xdr:sp macro="" textlink="">
      <xdr:nvSpPr>
        <xdr:cNvPr id="559" name="楕円 558"/>
        <xdr:cNvSpPr/>
      </xdr:nvSpPr>
      <xdr:spPr>
        <a:xfrm>
          <a:off x="13652500" y="9718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56</xdr:row>
      <xdr:rowOff>167640</xdr:rowOff>
    </xdr:from>
    <xdr:to>
      <xdr:col>76</xdr:col>
      <xdr:colOff>114300</xdr:colOff>
      <xdr:row>57</xdr:row>
      <xdr:rowOff>38100</xdr:rowOff>
    </xdr:to>
    <xdr:cxnSp macro="">
      <xdr:nvCxnSpPr>
        <xdr:cNvPr id="560" name="直線コネクタ 559"/>
        <xdr:cNvCxnSpPr/>
      </xdr:nvCxnSpPr>
      <xdr:spPr>
        <a:xfrm>
          <a:off x="13703300" y="976884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56</xdr:row>
      <xdr:rowOff>74930</xdr:rowOff>
    </xdr:from>
    <xdr:to>
      <xdr:col>67</xdr:col>
      <xdr:colOff>101600</xdr:colOff>
      <xdr:row>57</xdr:row>
      <xdr:rowOff>5080</xdr:rowOff>
    </xdr:to>
    <xdr:sp macro="" textlink="">
      <xdr:nvSpPr>
        <xdr:cNvPr id="561" name="楕円 560"/>
        <xdr:cNvSpPr/>
      </xdr:nvSpPr>
      <xdr:spPr>
        <a:xfrm>
          <a:off x="12763500" y="9676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56</xdr:row>
      <xdr:rowOff>125730</xdr:rowOff>
    </xdr:from>
    <xdr:to>
      <xdr:col>71</xdr:col>
      <xdr:colOff>177800</xdr:colOff>
      <xdr:row>56</xdr:row>
      <xdr:rowOff>167640</xdr:rowOff>
    </xdr:to>
    <xdr:cxnSp macro="">
      <xdr:nvCxnSpPr>
        <xdr:cNvPr id="562" name="直線コネクタ 561"/>
        <xdr:cNvCxnSpPr/>
      </xdr:nvCxnSpPr>
      <xdr:spPr>
        <a:xfrm>
          <a:off x="12814300" y="972693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41927</xdr:rowOff>
    </xdr:from>
    <xdr:ext cx="405111" cy="259045"/>
    <xdr:sp macro="" textlink="">
      <xdr:nvSpPr>
        <xdr:cNvPr id="563" name="n_1aveValue【学校施設】&#10;有形固定資産減価償却率"/>
        <xdr:cNvSpPr txBox="1"/>
      </xdr:nvSpPr>
      <xdr:spPr>
        <a:xfrm>
          <a:off x="15266044" y="1032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62882</xdr:rowOff>
    </xdr:from>
    <xdr:ext cx="405111" cy="259045"/>
    <xdr:sp macro="" textlink="">
      <xdr:nvSpPr>
        <xdr:cNvPr id="564" name="n_2aveValue【学校施設】&#10;有形固定資産減価償却率"/>
        <xdr:cNvSpPr txBox="1"/>
      </xdr:nvSpPr>
      <xdr:spPr>
        <a:xfrm>
          <a:off x="14389744" y="1034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36212</xdr:rowOff>
    </xdr:from>
    <xdr:ext cx="405111" cy="259045"/>
    <xdr:sp macro="" textlink="">
      <xdr:nvSpPr>
        <xdr:cNvPr id="565" name="n_3aveValue【学校施設】&#10;有形固定資産減価償却率"/>
        <xdr:cNvSpPr txBox="1"/>
      </xdr:nvSpPr>
      <xdr:spPr>
        <a:xfrm>
          <a:off x="13500744" y="10323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144797</xdr:rowOff>
    </xdr:from>
    <xdr:ext cx="405111" cy="259045"/>
    <xdr:sp macro="" textlink="">
      <xdr:nvSpPr>
        <xdr:cNvPr id="566" name="n_4aveValue【学校施設】&#10;有形固定資産減価償却率"/>
        <xdr:cNvSpPr txBox="1"/>
      </xdr:nvSpPr>
      <xdr:spPr>
        <a:xfrm>
          <a:off x="12611744" y="1026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147337</xdr:rowOff>
    </xdr:from>
    <xdr:ext cx="405111" cy="259045"/>
    <xdr:sp macro="" textlink="">
      <xdr:nvSpPr>
        <xdr:cNvPr id="567" name="n_1mainValue【学校施設】&#10;有形固定資産減価償却率"/>
        <xdr:cNvSpPr txBox="1"/>
      </xdr:nvSpPr>
      <xdr:spPr>
        <a:xfrm>
          <a:off x="15266044" y="9577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105427</xdr:rowOff>
    </xdr:from>
    <xdr:ext cx="405111" cy="259045"/>
    <xdr:sp macro="" textlink="">
      <xdr:nvSpPr>
        <xdr:cNvPr id="568" name="n_2mainValue【学校施設】&#10;有形固定資産減価償却率"/>
        <xdr:cNvSpPr txBox="1"/>
      </xdr:nvSpPr>
      <xdr:spPr>
        <a:xfrm>
          <a:off x="14389744" y="9535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63517</xdr:rowOff>
    </xdr:from>
    <xdr:ext cx="405111" cy="259045"/>
    <xdr:sp macro="" textlink="">
      <xdr:nvSpPr>
        <xdr:cNvPr id="569" name="n_3mainValue【学校施設】&#10;有形固定資産減価償却率"/>
        <xdr:cNvSpPr txBox="1"/>
      </xdr:nvSpPr>
      <xdr:spPr>
        <a:xfrm>
          <a:off x="13500744" y="9493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21607</xdr:rowOff>
    </xdr:from>
    <xdr:ext cx="405111" cy="259045"/>
    <xdr:sp macro="" textlink="">
      <xdr:nvSpPr>
        <xdr:cNvPr id="570" name="n_4mainValue【学校施設】&#10;有形固定資産減価償却率"/>
        <xdr:cNvSpPr txBox="1"/>
      </xdr:nvSpPr>
      <xdr:spPr>
        <a:xfrm>
          <a:off x="12611744" y="9451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1" name="正方形/長方形 57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2" name="正方形/長方形 57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3" name="正方形/長方形 57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4" name="正方形/長方形 57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5" name="正方形/長方形 57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6" name="正方形/長方形 57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7" name="正方形/長方形 57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8" name="正方形/長方形 57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9" name="テキスト ボックス 57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0" name="直線コネクタ 57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81" name="直線コネクタ 580"/>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82" name="テキスト ボックス 581"/>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3" name="直線コネクタ 582"/>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4" name="テキスト ボックス 583"/>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5" name="直線コネクタ 584"/>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586" name="テキスト ボックス 585"/>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7" name="直線コネクタ 586"/>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588" name="テキスト ボックス 587"/>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9" name="直線コネクタ 588"/>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590" name="テキスト ボックス 589"/>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1" name="直線コネクタ 59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92" name="テキスト ボックス 591"/>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3"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111557</xdr:rowOff>
    </xdr:from>
    <xdr:to>
      <xdr:col>116</xdr:col>
      <xdr:colOff>62864</xdr:colOff>
      <xdr:row>63</xdr:row>
      <xdr:rowOff>131673</xdr:rowOff>
    </xdr:to>
    <xdr:cxnSp macro="">
      <xdr:nvCxnSpPr>
        <xdr:cNvPr id="594" name="直線コネクタ 593"/>
        <xdr:cNvCxnSpPr/>
      </xdr:nvCxnSpPr>
      <xdr:spPr>
        <a:xfrm flipV="1">
          <a:off x="22160864" y="9541307"/>
          <a:ext cx="0" cy="1391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135500</xdr:rowOff>
    </xdr:from>
    <xdr:ext cx="469744" cy="259045"/>
    <xdr:sp macro="" textlink="">
      <xdr:nvSpPr>
        <xdr:cNvPr id="595" name="【学校施設】&#10;一人当たり面積最小値テキスト"/>
        <xdr:cNvSpPr txBox="1"/>
      </xdr:nvSpPr>
      <xdr:spPr>
        <a:xfrm>
          <a:off x="22199600" y="10936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131673</xdr:rowOff>
    </xdr:from>
    <xdr:to>
      <xdr:col>116</xdr:col>
      <xdr:colOff>152400</xdr:colOff>
      <xdr:row>63</xdr:row>
      <xdr:rowOff>131673</xdr:rowOff>
    </xdr:to>
    <xdr:cxnSp macro="">
      <xdr:nvCxnSpPr>
        <xdr:cNvPr id="596" name="直線コネクタ 595"/>
        <xdr:cNvCxnSpPr/>
      </xdr:nvCxnSpPr>
      <xdr:spPr>
        <a:xfrm>
          <a:off x="22072600" y="10933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58234</xdr:rowOff>
    </xdr:from>
    <xdr:ext cx="534377" cy="259045"/>
    <xdr:sp macro="" textlink="">
      <xdr:nvSpPr>
        <xdr:cNvPr id="597" name="【学校施設】&#10;一人当たり面積最大値テキスト"/>
        <xdr:cNvSpPr txBox="1"/>
      </xdr:nvSpPr>
      <xdr:spPr>
        <a:xfrm>
          <a:off x="22199600" y="9316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111557</xdr:rowOff>
    </xdr:from>
    <xdr:to>
      <xdr:col>116</xdr:col>
      <xdr:colOff>152400</xdr:colOff>
      <xdr:row>55</xdr:row>
      <xdr:rowOff>111557</xdr:rowOff>
    </xdr:to>
    <xdr:cxnSp macro="">
      <xdr:nvCxnSpPr>
        <xdr:cNvPr id="598" name="直線コネクタ 597"/>
        <xdr:cNvCxnSpPr/>
      </xdr:nvCxnSpPr>
      <xdr:spPr>
        <a:xfrm>
          <a:off x="22072600" y="9541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40327</xdr:rowOff>
    </xdr:from>
    <xdr:ext cx="469744" cy="259045"/>
    <xdr:sp macro="" textlink="">
      <xdr:nvSpPr>
        <xdr:cNvPr id="599" name="【学校施設】&#10;一人当たり面積平均値テキスト"/>
        <xdr:cNvSpPr txBox="1"/>
      </xdr:nvSpPr>
      <xdr:spPr>
        <a:xfrm>
          <a:off x="22199600" y="10670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61900</xdr:rowOff>
    </xdr:from>
    <xdr:to>
      <xdr:col>116</xdr:col>
      <xdr:colOff>114300</xdr:colOff>
      <xdr:row>62</xdr:row>
      <xdr:rowOff>163500</xdr:rowOff>
    </xdr:to>
    <xdr:sp macro="" textlink="">
      <xdr:nvSpPr>
        <xdr:cNvPr id="600" name="フローチャート: 判断 599"/>
        <xdr:cNvSpPr/>
      </xdr:nvSpPr>
      <xdr:spPr>
        <a:xfrm>
          <a:off x="22110700" y="1069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73178</xdr:rowOff>
    </xdr:from>
    <xdr:to>
      <xdr:col>112</xdr:col>
      <xdr:colOff>38100</xdr:colOff>
      <xdr:row>63</xdr:row>
      <xdr:rowOff>3328</xdr:rowOff>
    </xdr:to>
    <xdr:sp macro="" textlink="">
      <xdr:nvSpPr>
        <xdr:cNvPr id="601" name="フローチャート: 判断 600"/>
        <xdr:cNvSpPr/>
      </xdr:nvSpPr>
      <xdr:spPr>
        <a:xfrm>
          <a:off x="21272500" y="1070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65177</xdr:rowOff>
    </xdr:from>
    <xdr:to>
      <xdr:col>107</xdr:col>
      <xdr:colOff>101600</xdr:colOff>
      <xdr:row>62</xdr:row>
      <xdr:rowOff>166777</xdr:rowOff>
    </xdr:to>
    <xdr:sp macro="" textlink="">
      <xdr:nvSpPr>
        <xdr:cNvPr id="602" name="フローチャート: 判断 601"/>
        <xdr:cNvSpPr/>
      </xdr:nvSpPr>
      <xdr:spPr>
        <a:xfrm>
          <a:off x="20383500" y="10695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72416</xdr:rowOff>
    </xdr:from>
    <xdr:to>
      <xdr:col>102</xdr:col>
      <xdr:colOff>165100</xdr:colOff>
      <xdr:row>63</xdr:row>
      <xdr:rowOff>2566</xdr:rowOff>
    </xdr:to>
    <xdr:sp macro="" textlink="">
      <xdr:nvSpPr>
        <xdr:cNvPr id="603" name="フローチャート: 判断 602"/>
        <xdr:cNvSpPr/>
      </xdr:nvSpPr>
      <xdr:spPr>
        <a:xfrm>
          <a:off x="19494500" y="1070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48946</xdr:rowOff>
    </xdr:from>
    <xdr:to>
      <xdr:col>98</xdr:col>
      <xdr:colOff>38100</xdr:colOff>
      <xdr:row>62</xdr:row>
      <xdr:rowOff>150546</xdr:rowOff>
    </xdr:to>
    <xdr:sp macro="" textlink="">
      <xdr:nvSpPr>
        <xdr:cNvPr id="604" name="フローチャート: 判断 603"/>
        <xdr:cNvSpPr/>
      </xdr:nvSpPr>
      <xdr:spPr>
        <a:xfrm>
          <a:off x="18605500" y="10678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5" name="テキスト ボックス 60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6" name="テキスト ボックス 60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7" name="テキスト ボックス 60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8" name="テキスト ボックス 60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9" name="テキスト ボックス 60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87884</xdr:rowOff>
    </xdr:from>
    <xdr:to>
      <xdr:col>116</xdr:col>
      <xdr:colOff>114300</xdr:colOff>
      <xdr:row>62</xdr:row>
      <xdr:rowOff>18034</xdr:rowOff>
    </xdr:to>
    <xdr:sp macro="" textlink="">
      <xdr:nvSpPr>
        <xdr:cNvPr id="610" name="楕円 609"/>
        <xdr:cNvSpPr/>
      </xdr:nvSpPr>
      <xdr:spPr>
        <a:xfrm>
          <a:off x="22110700" y="10546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110761</xdr:rowOff>
    </xdr:from>
    <xdr:ext cx="469744" cy="259045"/>
    <xdr:sp macro="" textlink="">
      <xdr:nvSpPr>
        <xdr:cNvPr id="611" name="【学校施設】&#10;一人当たり面積該当値テキスト"/>
        <xdr:cNvSpPr txBox="1"/>
      </xdr:nvSpPr>
      <xdr:spPr>
        <a:xfrm>
          <a:off x="22199600" y="10397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106096</xdr:rowOff>
    </xdr:from>
    <xdr:to>
      <xdr:col>112</xdr:col>
      <xdr:colOff>38100</xdr:colOff>
      <xdr:row>62</xdr:row>
      <xdr:rowOff>36246</xdr:rowOff>
    </xdr:to>
    <xdr:sp macro="" textlink="">
      <xdr:nvSpPr>
        <xdr:cNvPr id="612" name="楕円 611"/>
        <xdr:cNvSpPr/>
      </xdr:nvSpPr>
      <xdr:spPr>
        <a:xfrm>
          <a:off x="21272500" y="10564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138684</xdr:rowOff>
    </xdr:from>
    <xdr:to>
      <xdr:col>116</xdr:col>
      <xdr:colOff>63500</xdr:colOff>
      <xdr:row>61</xdr:row>
      <xdr:rowOff>156896</xdr:rowOff>
    </xdr:to>
    <xdr:cxnSp macro="">
      <xdr:nvCxnSpPr>
        <xdr:cNvPr id="613" name="直線コネクタ 612"/>
        <xdr:cNvCxnSpPr/>
      </xdr:nvCxnSpPr>
      <xdr:spPr>
        <a:xfrm flipV="1">
          <a:off x="21323300" y="10597134"/>
          <a:ext cx="838200" cy="18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120041</xdr:rowOff>
    </xdr:from>
    <xdr:to>
      <xdr:col>107</xdr:col>
      <xdr:colOff>101600</xdr:colOff>
      <xdr:row>62</xdr:row>
      <xdr:rowOff>50191</xdr:rowOff>
    </xdr:to>
    <xdr:sp macro="" textlink="">
      <xdr:nvSpPr>
        <xdr:cNvPr id="614" name="楕円 613"/>
        <xdr:cNvSpPr/>
      </xdr:nvSpPr>
      <xdr:spPr>
        <a:xfrm>
          <a:off x="20383500" y="10578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156896</xdr:rowOff>
    </xdr:from>
    <xdr:to>
      <xdr:col>111</xdr:col>
      <xdr:colOff>177800</xdr:colOff>
      <xdr:row>61</xdr:row>
      <xdr:rowOff>170841</xdr:rowOff>
    </xdr:to>
    <xdr:cxnSp macro="">
      <xdr:nvCxnSpPr>
        <xdr:cNvPr id="615" name="直線コネクタ 614"/>
        <xdr:cNvCxnSpPr/>
      </xdr:nvCxnSpPr>
      <xdr:spPr>
        <a:xfrm flipV="1">
          <a:off x="20434300" y="10615346"/>
          <a:ext cx="889000" cy="13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129946</xdr:rowOff>
    </xdr:from>
    <xdr:to>
      <xdr:col>102</xdr:col>
      <xdr:colOff>165100</xdr:colOff>
      <xdr:row>62</xdr:row>
      <xdr:rowOff>60096</xdr:rowOff>
    </xdr:to>
    <xdr:sp macro="" textlink="">
      <xdr:nvSpPr>
        <xdr:cNvPr id="616" name="楕円 615"/>
        <xdr:cNvSpPr/>
      </xdr:nvSpPr>
      <xdr:spPr>
        <a:xfrm>
          <a:off x="19494500" y="10588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170841</xdr:rowOff>
    </xdr:from>
    <xdr:to>
      <xdr:col>107</xdr:col>
      <xdr:colOff>50800</xdr:colOff>
      <xdr:row>62</xdr:row>
      <xdr:rowOff>9296</xdr:rowOff>
    </xdr:to>
    <xdr:cxnSp macro="">
      <xdr:nvCxnSpPr>
        <xdr:cNvPr id="617" name="直線コネクタ 616"/>
        <xdr:cNvCxnSpPr/>
      </xdr:nvCxnSpPr>
      <xdr:spPr>
        <a:xfrm flipV="1">
          <a:off x="19545300" y="10629291"/>
          <a:ext cx="889000" cy="9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31496</xdr:rowOff>
    </xdr:from>
    <xdr:to>
      <xdr:col>98</xdr:col>
      <xdr:colOff>38100</xdr:colOff>
      <xdr:row>61</xdr:row>
      <xdr:rowOff>133096</xdr:rowOff>
    </xdr:to>
    <xdr:sp macro="" textlink="">
      <xdr:nvSpPr>
        <xdr:cNvPr id="618" name="楕円 617"/>
        <xdr:cNvSpPr/>
      </xdr:nvSpPr>
      <xdr:spPr>
        <a:xfrm>
          <a:off x="18605500" y="10489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82296</xdr:rowOff>
    </xdr:from>
    <xdr:to>
      <xdr:col>102</xdr:col>
      <xdr:colOff>114300</xdr:colOff>
      <xdr:row>62</xdr:row>
      <xdr:rowOff>9296</xdr:rowOff>
    </xdr:to>
    <xdr:cxnSp macro="">
      <xdr:nvCxnSpPr>
        <xdr:cNvPr id="619" name="直線コネクタ 618"/>
        <xdr:cNvCxnSpPr/>
      </xdr:nvCxnSpPr>
      <xdr:spPr>
        <a:xfrm>
          <a:off x="18656300" y="10540746"/>
          <a:ext cx="889000" cy="98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165905</xdr:rowOff>
    </xdr:from>
    <xdr:ext cx="469744" cy="259045"/>
    <xdr:sp macro="" textlink="">
      <xdr:nvSpPr>
        <xdr:cNvPr id="620" name="n_1aveValue【学校施設】&#10;一人当たり面積"/>
        <xdr:cNvSpPr txBox="1"/>
      </xdr:nvSpPr>
      <xdr:spPr>
        <a:xfrm>
          <a:off x="21075727" y="10795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157904</xdr:rowOff>
    </xdr:from>
    <xdr:ext cx="469744" cy="259045"/>
    <xdr:sp macro="" textlink="">
      <xdr:nvSpPr>
        <xdr:cNvPr id="621" name="n_2aveValue【学校施設】&#10;一人当たり面積"/>
        <xdr:cNvSpPr txBox="1"/>
      </xdr:nvSpPr>
      <xdr:spPr>
        <a:xfrm>
          <a:off x="20199427" y="10787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165143</xdr:rowOff>
    </xdr:from>
    <xdr:ext cx="469744" cy="259045"/>
    <xdr:sp macro="" textlink="">
      <xdr:nvSpPr>
        <xdr:cNvPr id="622" name="n_3aveValue【学校施設】&#10;一人当たり面積"/>
        <xdr:cNvSpPr txBox="1"/>
      </xdr:nvSpPr>
      <xdr:spPr>
        <a:xfrm>
          <a:off x="19310427" y="10795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141673</xdr:rowOff>
    </xdr:from>
    <xdr:ext cx="469744" cy="259045"/>
    <xdr:sp macro="" textlink="">
      <xdr:nvSpPr>
        <xdr:cNvPr id="623" name="n_4aveValue【学校施設】&#10;一人当たり面積"/>
        <xdr:cNvSpPr txBox="1"/>
      </xdr:nvSpPr>
      <xdr:spPr>
        <a:xfrm>
          <a:off x="18421427" y="10771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52773</xdr:rowOff>
    </xdr:from>
    <xdr:ext cx="469744" cy="259045"/>
    <xdr:sp macro="" textlink="">
      <xdr:nvSpPr>
        <xdr:cNvPr id="624" name="n_1mainValue【学校施設】&#10;一人当たり面積"/>
        <xdr:cNvSpPr txBox="1"/>
      </xdr:nvSpPr>
      <xdr:spPr>
        <a:xfrm>
          <a:off x="21075727" y="10339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66718</xdr:rowOff>
    </xdr:from>
    <xdr:ext cx="469744" cy="259045"/>
    <xdr:sp macro="" textlink="">
      <xdr:nvSpPr>
        <xdr:cNvPr id="625" name="n_2mainValue【学校施設】&#10;一人当たり面積"/>
        <xdr:cNvSpPr txBox="1"/>
      </xdr:nvSpPr>
      <xdr:spPr>
        <a:xfrm>
          <a:off x="20199427" y="10353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76623</xdr:rowOff>
    </xdr:from>
    <xdr:ext cx="469744" cy="259045"/>
    <xdr:sp macro="" textlink="">
      <xdr:nvSpPr>
        <xdr:cNvPr id="626" name="n_3mainValue【学校施設】&#10;一人当たり面積"/>
        <xdr:cNvSpPr txBox="1"/>
      </xdr:nvSpPr>
      <xdr:spPr>
        <a:xfrm>
          <a:off x="19310427" y="10363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149623</xdr:rowOff>
    </xdr:from>
    <xdr:ext cx="469744" cy="259045"/>
    <xdr:sp macro="" textlink="">
      <xdr:nvSpPr>
        <xdr:cNvPr id="627" name="n_4mainValue【学校施設】&#10;一人当たり面積"/>
        <xdr:cNvSpPr txBox="1"/>
      </xdr:nvSpPr>
      <xdr:spPr>
        <a:xfrm>
          <a:off x="18421427" y="10265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8" name="正方形/長方形 62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9" name="正方形/長方形 62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0" name="正方形/長方形 62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1" name="正方形/長方形 63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2" name="正方形/長方形 63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3" name="正方形/長方形 63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4" name="正方形/長方形 63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5" name="正方形/長方形 634"/>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6" name="正方形/長方形 63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7" name="正方形/長方形 63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8" name="正方形/長方形 63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9" name="正方形/長方形 63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40" name="正方形/長方形 63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41" name="正方形/長方形 64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2" name="正方形/長方形 64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3" name="正方形/長方形 642"/>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44" name="正方形/長方形 64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5" name="正方形/長方形 64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6" name="正方形/長方形 64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7" name="正方形/長方形 64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8" name="正方形/長方形 64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9" name="正方形/長方形 64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0" name="正方形/長方形 64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1" name="正方形/長方形 65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2" name="テキスト ボックス 65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3" name="直線コネクタ 65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4" name="テキスト ボックス 653"/>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55" name="直線コネクタ 654"/>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56" name="テキスト ボックス 655"/>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57" name="直線コネクタ 656"/>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58" name="テキスト ボックス 657"/>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59" name="直線コネクタ 658"/>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60" name="テキスト ボックス 659"/>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61" name="直線コネクタ 660"/>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62" name="テキスト ボックス 661"/>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63" name="直線コネクタ 662"/>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64" name="テキスト ボックス 663"/>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5" name="直線コネクタ 66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666" name="テキスト ボックス 665"/>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7"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22861</xdr:rowOff>
    </xdr:from>
    <xdr:to>
      <xdr:col>85</xdr:col>
      <xdr:colOff>126364</xdr:colOff>
      <xdr:row>108</xdr:row>
      <xdr:rowOff>152400</xdr:rowOff>
    </xdr:to>
    <xdr:cxnSp macro="">
      <xdr:nvCxnSpPr>
        <xdr:cNvPr id="668" name="直線コネクタ 667"/>
        <xdr:cNvCxnSpPr/>
      </xdr:nvCxnSpPr>
      <xdr:spPr>
        <a:xfrm flipV="1">
          <a:off x="16318864" y="17167861"/>
          <a:ext cx="0" cy="1501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669" name="【公民館】&#10;有形固定資産減価償却率最小値テキスト"/>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670" name="直線コネクタ 669"/>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140988</xdr:rowOff>
    </xdr:from>
    <xdr:ext cx="405111" cy="259045"/>
    <xdr:sp macro="" textlink="">
      <xdr:nvSpPr>
        <xdr:cNvPr id="671" name="【公民館】&#10;有形固定資産減価償却率最大値テキスト"/>
        <xdr:cNvSpPr txBox="1"/>
      </xdr:nvSpPr>
      <xdr:spPr>
        <a:xfrm>
          <a:off x="16357600" y="16943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22861</xdr:rowOff>
    </xdr:from>
    <xdr:to>
      <xdr:col>86</xdr:col>
      <xdr:colOff>25400</xdr:colOff>
      <xdr:row>100</xdr:row>
      <xdr:rowOff>22861</xdr:rowOff>
    </xdr:to>
    <xdr:cxnSp macro="">
      <xdr:nvCxnSpPr>
        <xdr:cNvPr id="672" name="直線コネクタ 671"/>
        <xdr:cNvCxnSpPr/>
      </xdr:nvCxnSpPr>
      <xdr:spPr>
        <a:xfrm>
          <a:off x="16230600" y="17167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135272</xdr:rowOff>
    </xdr:from>
    <xdr:ext cx="405111" cy="259045"/>
    <xdr:sp macro="" textlink="">
      <xdr:nvSpPr>
        <xdr:cNvPr id="673" name="【公民館】&#10;有形固定資産減価償却率平均値テキスト"/>
        <xdr:cNvSpPr txBox="1"/>
      </xdr:nvSpPr>
      <xdr:spPr>
        <a:xfrm>
          <a:off x="16357600" y="179660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156845</xdr:rowOff>
    </xdr:from>
    <xdr:to>
      <xdr:col>85</xdr:col>
      <xdr:colOff>177800</xdr:colOff>
      <xdr:row>105</xdr:row>
      <xdr:rowOff>86995</xdr:rowOff>
    </xdr:to>
    <xdr:sp macro="" textlink="">
      <xdr:nvSpPr>
        <xdr:cNvPr id="674" name="フローチャート: 判断 673"/>
        <xdr:cNvSpPr/>
      </xdr:nvSpPr>
      <xdr:spPr>
        <a:xfrm>
          <a:off x="16268700" y="1798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52070</xdr:rowOff>
    </xdr:from>
    <xdr:to>
      <xdr:col>81</xdr:col>
      <xdr:colOff>101600</xdr:colOff>
      <xdr:row>105</xdr:row>
      <xdr:rowOff>153670</xdr:rowOff>
    </xdr:to>
    <xdr:sp macro="" textlink="">
      <xdr:nvSpPr>
        <xdr:cNvPr id="675" name="フローチャート: 判断 674"/>
        <xdr:cNvSpPr/>
      </xdr:nvSpPr>
      <xdr:spPr>
        <a:xfrm>
          <a:off x="15430500" y="1805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124461</xdr:rowOff>
    </xdr:from>
    <xdr:to>
      <xdr:col>76</xdr:col>
      <xdr:colOff>165100</xdr:colOff>
      <xdr:row>105</xdr:row>
      <xdr:rowOff>54611</xdr:rowOff>
    </xdr:to>
    <xdr:sp macro="" textlink="">
      <xdr:nvSpPr>
        <xdr:cNvPr id="676" name="フローチャート: 判断 675"/>
        <xdr:cNvSpPr/>
      </xdr:nvSpPr>
      <xdr:spPr>
        <a:xfrm>
          <a:off x="14541500" y="1795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61595</xdr:rowOff>
    </xdr:from>
    <xdr:to>
      <xdr:col>72</xdr:col>
      <xdr:colOff>38100</xdr:colOff>
      <xdr:row>104</xdr:row>
      <xdr:rowOff>163195</xdr:rowOff>
    </xdr:to>
    <xdr:sp macro="" textlink="">
      <xdr:nvSpPr>
        <xdr:cNvPr id="677" name="フローチャート: 判断 676"/>
        <xdr:cNvSpPr/>
      </xdr:nvSpPr>
      <xdr:spPr>
        <a:xfrm>
          <a:off x="13652500" y="1789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57786</xdr:rowOff>
    </xdr:from>
    <xdr:to>
      <xdr:col>67</xdr:col>
      <xdr:colOff>101600</xdr:colOff>
      <xdr:row>104</xdr:row>
      <xdr:rowOff>159386</xdr:rowOff>
    </xdr:to>
    <xdr:sp macro="" textlink="">
      <xdr:nvSpPr>
        <xdr:cNvPr id="678" name="フローチャート: 判断 677"/>
        <xdr:cNvSpPr/>
      </xdr:nvSpPr>
      <xdr:spPr>
        <a:xfrm>
          <a:off x="12763500" y="1788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9" name="テキスト ボックス 67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0" name="テキスト ボックス 67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1" name="テキスト ボックス 68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2" name="テキスト ボックス 68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3" name="テキスト ボックス 68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65405</xdr:rowOff>
    </xdr:from>
    <xdr:to>
      <xdr:col>85</xdr:col>
      <xdr:colOff>177800</xdr:colOff>
      <xdr:row>103</xdr:row>
      <xdr:rowOff>167005</xdr:rowOff>
    </xdr:to>
    <xdr:sp macro="" textlink="">
      <xdr:nvSpPr>
        <xdr:cNvPr id="684" name="楕円 683"/>
        <xdr:cNvSpPr/>
      </xdr:nvSpPr>
      <xdr:spPr>
        <a:xfrm>
          <a:off x="16268700" y="1772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88282</xdr:rowOff>
    </xdr:from>
    <xdr:ext cx="405111" cy="259045"/>
    <xdr:sp macro="" textlink="">
      <xdr:nvSpPr>
        <xdr:cNvPr id="685" name="【公民館】&#10;有形固定資産減価償却率該当値テキスト"/>
        <xdr:cNvSpPr txBox="1"/>
      </xdr:nvSpPr>
      <xdr:spPr>
        <a:xfrm>
          <a:off x="16357600" y="17576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27305</xdr:rowOff>
    </xdr:from>
    <xdr:to>
      <xdr:col>81</xdr:col>
      <xdr:colOff>101600</xdr:colOff>
      <xdr:row>103</xdr:row>
      <xdr:rowOff>128905</xdr:rowOff>
    </xdr:to>
    <xdr:sp macro="" textlink="">
      <xdr:nvSpPr>
        <xdr:cNvPr id="686" name="楕円 685"/>
        <xdr:cNvSpPr/>
      </xdr:nvSpPr>
      <xdr:spPr>
        <a:xfrm>
          <a:off x="15430500" y="17686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78105</xdr:rowOff>
    </xdr:from>
    <xdr:to>
      <xdr:col>85</xdr:col>
      <xdr:colOff>127000</xdr:colOff>
      <xdr:row>103</xdr:row>
      <xdr:rowOff>116205</xdr:rowOff>
    </xdr:to>
    <xdr:cxnSp macro="">
      <xdr:nvCxnSpPr>
        <xdr:cNvPr id="687" name="直線コネクタ 686"/>
        <xdr:cNvCxnSpPr/>
      </xdr:nvCxnSpPr>
      <xdr:spPr>
        <a:xfrm>
          <a:off x="15481300" y="1773745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160655</xdr:rowOff>
    </xdr:from>
    <xdr:to>
      <xdr:col>76</xdr:col>
      <xdr:colOff>165100</xdr:colOff>
      <xdr:row>103</xdr:row>
      <xdr:rowOff>90805</xdr:rowOff>
    </xdr:to>
    <xdr:sp macro="" textlink="">
      <xdr:nvSpPr>
        <xdr:cNvPr id="688" name="楕円 687"/>
        <xdr:cNvSpPr/>
      </xdr:nvSpPr>
      <xdr:spPr>
        <a:xfrm>
          <a:off x="14541500" y="17648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40005</xdr:rowOff>
    </xdr:from>
    <xdr:to>
      <xdr:col>81</xdr:col>
      <xdr:colOff>50800</xdr:colOff>
      <xdr:row>103</xdr:row>
      <xdr:rowOff>78105</xdr:rowOff>
    </xdr:to>
    <xdr:cxnSp macro="">
      <xdr:nvCxnSpPr>
        <xdr:cNvPr id="689" name="直線コネクタ 688"/>
        <xdr:cNvCxnSpPr/>
      </xdr:nvCxnSpPr>
      <xdr:spPr>
        <a:xfrm>
          <a:off x="14592300" y="1769935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122555</xdr:rowOff>
    </xdr:from>
    <xdr:to>
      <xdr:col>72</xdr:col>
      <xdr:colOff>38100</xdr:colOff>
      <xdr:row>103</xdr:row>
      <xdr:rowOff>52705</xdr:rowOff>
    </xdr:to>
    <xdr:sp macro="" textlink="">
      <xdr:nvSpPr>
        <xdr:cNvPr id="690" name="楕円 689"/>
        <xdr:cNvSpPr/>
      </xdr:nvSpPr>
      <xdr:spPr>
        <a:xfrm>
          <a:off x="13652500" y="17610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1905</xdr:rowOff>
    </xdr:from>
    <xdr:to>
      <xdr:col>76</xdr:col>
      <xdr:colOff>114300</xdr:colOff>
      <xdr:row>103</xdr:row>
      <xdr:rowOff>40005</xdr:rowOff>
    </xdr:to>
    <xdr:cxnSp macro="">
      <xdr:nvCxnSpPr>
        <xdr:cNvPr id="691" name="直線コネクタ 690"/>
        <xdr:cNvCxnSpPr/>
      </xdr:nvCxnSpPr>
      <xdr:spPr>
        <a:xfrm>
          <a:off x="13703300" y="1766125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102</xdr:row>
      <xdr:rowOff>84455</xdr:rowOff>
    </xdr:from>
    <xdr:to>
      <xdr:col>67</xdr:col>
      <xdr:colOff>101600</xdr:colOff>
      <xdr:row>103</xdr:row>
      <xdr:rowOff>14605</xdr:rowOff>
    </xdr:to>
    <xdr:sp macro="" textlink="">
      <xdr:nvSpPr>
        <xdr:cNvPr id="692" name="楕円 691"/>
        <xdr:cNvSpPr/>
      </xdr:nvSpPr>
      <xdr:spPr>
        <a:xfrm>
          <a:off x="12763500" y="17572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102</xdr:row>
      <xdr:rowOff>135255</xdr:rowOff>
    </xdr:from>
    <xdr:to>
      <xdr:col>71</xdr:col>
      <xdr:colOff>177800</xdr:colOff>
      <xdr:row>103</xdr:row>
      <xdr:rowOff>1905</xdr:rowOff>
    </xdr:to>
    <xdr:cxnSp macro="">
      <xdr:nvCxnSpPr>
        <xdr:cNvPr id="693" name="直線コネクタ 692"/>
        <xdr:cNvCxnSpPr/>
      </xdr:nvCxnSpPr>
      <xdr:spPr>
        <a:xfrm>
          <a:off x="12814300" y="1762315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144797</xdr:rowOff>
    </xdr:from>
    <xdr:ext cx="405111" cy="259045"/>
    <xdr:sp macro="" textlink="">
      <xdr:nvSpPr>
        <xdr:cNvPr id="694" name="n_1aveValue【公民館】&#10;有形固定資産減価償却率"/>
        <xdr:cNvSpPr txBox="1"/>
      </xdr:nvSpPr>
      <xdr:spPr>
        <a:xfrm>
          <a:off x="15266044" y="1814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45738</xdr:rowOff>
    </xdr:from>
    <xdr:ext cx="405111" cy="259045"/>
    <xdr:sp macro="" textlink="">
      <xdr:nvSpPr>
        <xdr:cNvPr id="695" name="n_2aveValue【公民館】&#10;有形固定資産減価償却率"/>
        <xdr:cNvSpPr txBox="1"/>
      </xdr:nvSpPr>
      <xdr:spPr>
        <a:xfrm>
          <a:off x="14389744" y="18047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154322</xdr:rowOff>
    </xdr:from>
    <xdr:ext cx="405111" cy="259045"/>
    <xdr:sp macro="" textlink="">
      <xdr:nvSpPr>
        <xdr:cNvPr id="696" name="n_3aveValue【公民館】&#10;有形固定資産減価償却率"/>
        <xdr:cNvSpPr txBox="1"/>
      </xdr:nvSpPr>
      <xdr:spPr>
        <a:xfrm>
          <a:off x="13500744" y="17985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150513</xdr:rowOff>
    </xdr:from>
    <xdr:ext cx="405111" cy="259045"/>
    <xdr:sp macro="" textlink="">
      <xdr:nvSpPr>
        <xdr:cNvPr id="697" name="n_4aveValue【公民館】&#10;有形固定資産減価償却率"/>
        <xdr:cNvSpPr txBox="1"/>
      </xdr:nvSpPr>
      <xdr:spPr>
        <a:xfrm>
          <a:off x="12611744" y="1798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145432</xdr:rowOff>
    </xdr:from>
    <xdr:ext cx="405111" cy="259045"/>
    <xdr:sp macro="" textlink="">
      <xdr:nvSpPr>
        <xdr:cNvPr id="698" name="n_1mainValue【公民館】&#10;有形固定資産減価償却率"/>
        <xdr:cNvSpPr txBox="1"/>
      </xdr:nvSpPr>
      <xdr:spPr>
        <a:xfrm>
          <a:off x="15266044" y="17461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107332</xdr:rowOff>
    </xdr:from>
    <xdr:ext cx="405111" cy="259045"/>
    <xdr:sp macro="" textlink="">
      <xdr:nvSpPr>
        <xdr:cNvPr id="699" name="n_2mainValue【公民館】&#10;有形固定資産減価償却率"/>
        <xdr:cNvSpPr txBox="1"/>
      </xdr:nvSpPr>
      <xdr:spPr>
        <a:xfrm>
          <a:off x="14389744" y="17423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69232</xdr:rowOff>
    </xdr:from>
    <xdr:ext cx="405111" cy="259045"/>
    <xdr:sp macro="" textlink="">
      <xdr:nvSpPr>
        <xdr:cNvPr id="700" name="n_3mainValue【公民館】&#10;有形固定資産減価償却率"/>
        <xdr:cNvSpPr txBox="1"/>
      </xdr:nvSpPr>
      <xdr:spPr>
        <a:xfrm>
          <a:off x="13500744" y="1738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31132</xdr:rowOff>
    </xdr:from>
    <xdr:ext cx="405111" cy="259045"/>
    <xdr:sp macro="" textlink="">
      <xdr:nvSpPr>
        <xdr:cNvPr id="701" name="n_4mainValue【公民館】&#10;有形固定資産減価償却率"/>
        <xdr:cNvSpPr txBox="1"/>
      </xdr:nvSpPr>
      <xdr:spPr>
        <a:xfrm>
          <a:off x="12611744" y="17347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2" name="正方形/長方形 70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3" name="正方形/長方形 70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4" name="正方形/長方形 70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5" name="正方形/長方形 70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6" name="正方形/長方形 70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7" name="正方形/長方形 70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8" name="正方形/長方形 70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9" name="正方形/長方形 70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10" name="テキスト ボックス 70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1" name="直線コネクタ 71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12" name="直線コネクタ 711"/>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13" name="テキスト ボックス 712"/>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14" name="直線コネクタ 713"/>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15" name="テキスト ボックス 714"/>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16" name="直線コネクタ 715"/>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17" name="テキスト ボックス 716"/>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18" name="直線コネクタ 717"/>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19" name="テキスト ボックス 718"/>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20" name="直線コネクタ 719"/>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21" name="テキスト ボックス 720"/>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2" name="直線コネクタ 72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723" name="テキスト ボックス 722"/>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4"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17907</xdr:rowOff>
    </xdr:from>
    <xdr:to>
      <xdr:col>116</xdr:col>
      <xdr:colOff>62864</xdr:colOff>
      <xdr:row>108</xdr:row>
      <xdr:rowOff>131254</xdr:rowOff>
    </xdr:to>
    <xdr:cxnSp macro="">
      <xdr:nvCxnSpPr>
        <xdr:cNvPr id="725" name="直線コネクタ 724"/>
        <xdr:cNvCxnSpPr/>
      </xdr:nvCxnSpPr>
      <xdr:spPr>
        <a:xfrm flipV="1">
          <a:off x="22160864" y="17334357"/>
          <a:ext cx="0" cy="13134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135081</xdr:rowOff>
    </xdr:from>
    <xdr:ext cx="469744" cy="259045"/>
    <xdr:sp macro="" textlink="">
      <xdr:nvSpPr>
        <xdr:cNvPr id="726" name="【公民館】&#10;一人当たり面積最小値テキスト"/>
        <xdr:cNvSpPr txBox="1"/>
      </xdr:nvSpPr>
      <xdr:spPr>
        <a:xfrm>
          <a:off x="22199600" y="18651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131254</xdr:rowOff>
    </xdr:from>
    <xdr:to>
      <xdr:col>116</xdr:col>
      <xdr:colOff>152400</xdr:colOff>
      <xdr:row>108</xdr:row>
      <xdr:rowOff>131254</xdr:rowOff>
    </xdr:to>
    <xdr:cxnSp macro="">
      <xdr:nvCxnSpPr>
        <xdr:cNvPr id="727" name="直線コネクタ 726"/>
        <xdr:cNvCxnSpPr/>
      </xdr:nvCxnSpPr>
      <xdr:spPr>
        <a:xfrm>
          <a:off x="22072600" y="18647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136034</xdr:rowOff>
    </xdr:from>
    <xdr:ext cx="469744" cy="259045"/>
    <xdr:sp macro="" textlink="">
      <xdr:nvSpPr>
        <xdr:cNvPr id="728" name="【公民館】&#10;一人当たり面積最大値テキスト"/>
        <xdr:cNvSpPr txBox="1"/>
      </xdr:nvSpPr>
      <xdr:spPr>
        <a:xfrm>
          <a:off x="22199600" y="17109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17907</xdr:rowOff>
    </xdr:from>
    <xdr:to>
      <xdr:col>116</xdr:col>
      <xdr:colOff>152400</xdr:colOff>
      <xdr:row>101</xdr:row>
      <xdr:rowOff>17907</xdr:rowOff>
    </xdr:to>
    <xdr:cxnSp macro="">
      <xdr:nvCxnSpPr>
        <xdr:cNvPr id="729" name="直線コネクタ 728"/>
        <xdr:cNvCxnSpPr/>
      </xdr:nvCxnSpPr>
      <xdr:spPr>
        <a:xfrm>
          <a:off x="22072600" y="17334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89552</xdr:rowOff>
    </xdr:from>
    <xdr:ext cx="469744" cy="259045"/>
    <xdr:sp macro="" textlink="">
      <xdr:nvSpPr>
        <xdr:cNvPr id="730" name="【公民館】&#10;一人当たり面積平均値テキスト"/>
        <xdr:cNvSpPr txBox="1"/>
      </xdr:nvSpPr>
      <xdr:spPr>
        <a:xfrm>
          <a:off x="22199600" y="184347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111125</xdr:rowOff>
    </xdr:from>
    <xdr:to>
      <xdr:col>116</xdr:col>
      <xdr:colOff>114300</xdr:colOff>
      <xdr:row>108</xdr:row>
      <xdr:rowOff>41275</xdr:rowOff>
    </xdr:to>
    <xdr:sp macro="" textlink="">
      <xdr:nvSpPr>
        <xdr:cNvPr id="731" name="フローチャート: 判断 730"/>
        <xdr:cNvSpPr/>
      </xdr:nvSpPr>
      <xdr:spPr>
        <a:xfrm>
          <a:off x="22110700" y="18456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112077</xdr:rowOff>
    </xdr:from>
    <xdr:to>
      <xdr:col>112</xdr:col>
      <xdr:colOff>38100</xdr:colOff>
      <xdr:row>108</xdr:row>
      <xdr:rowOff>42227</xdr:rowOff>
    </xdr:to>
    <xdr:sp macro="" textlink="">
      <xdr:nvSpPr>
        <xdr:cNvPr id="732" name="フローチャート: 判断 731"/>
        <xdr:cNvSpPr/>
      </xdr:nvSpPr>
      <xdr:spPr>
        <a:xfrm>
          <a:off x="21272500" y="18457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89027</xdr:rowOff>
    </xdr:from>
    <xdr:to>
      <xdr:col>107</xdr:col>
      <xdr:colOff>101600</xdr:colOff>
      <xdr:row>108</xdr:row>
      <xdr:rowOff>19177</xdr:rowOff>
    </xdr:to>
    <xdr:sp macro="" textlink="">
      <xdr:nvSpPr>
        <xdr:cNvPr id="733" name="フローチャート: 判断 732"/>
        <xdr:cNvSpPr/>
      </xdr:nvSpPr>
      <xdr:spPr>
        <a:xfrm>
          <a:off x="20383500" y="18434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95886</xdr:rowOff>
    </xdr:from>
    <xdr:to>
      <xdr:col>102</xdr:col>
      <xdr:colOff>165100</xdr:colOff>
      <xdr:row>108</xdr:row>
      <xdr:rowOff>26036</xdr:rowOff>
    </xdr:to>
    <xdr:sp macro="" textlink="">
      <xdr:nvSpPr>
        <xdr:cNvPr id="734" name="フローチャート: 判断 733"/>
        <xdr:cNvSpPr/>
      </xdr:nvSpPr>
      <xdr:spPr>
        <a:xfrm>
          <a:off x="19494500" y="18441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98361</xdr:rowOff>
    </xdr:from>
    <xdr:to>
      <xdr:col>98</xdr:col>
      <xdr:colOff>38100</xdr:colOff>
      <xdr:row>108</xdr:row>
      <xdr:rowOff>28511</xdr:rowOff>
    </xdr:to>
    <xdr:sp macro="" textlink="">
      <xdr:nvSpPr>
        <xdr:cNvPr id="735" name="フローチャート: 判断 734"/>
        <xdr:cNvSpPr/>
      </xdr:nvSpPr>
      <xdr:spPr>
        <a:xfrm>
          <a:off x="18605500" y="18443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6" name="テキスト ボックス 73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7" name="テキスト ボックス 73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8" name="テキスト ボックス 73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9" name="テキスト ボックス 73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40" name="テキスト ボックス 73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20828</xdr:rowOff>
    </xdr:from>
    <xdr:to>
      <xdr:col>116</xdr:col>
      <xdr:colOff>114300</xdr:colOff>
      <xdr:row>107</xdr:row>
      <xdr:rowOff>122428</xdr:rowOff>
    </xdr:to>
    <xdr:sp macro="" textlink="">
      <xdr:nvSpPr>
        <xdr:cNvPr id="741" name="楕円 740"/>
        <xdr:cNvSpPr/>
      </xdr:nvSpPr>
      <xdr:spPr>
        <a:xfrm>
          <a:off x="22110700" y="18365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43705</xdr:rowOff>
    </xdr:from>
    <xdr:ext cx="469744" cy="259045"/>
    <xdr:sp macro="" textlink="">
      <xdr:nvSpPr>
        <xdr:cNvPr id="742" name="【公民館】&#10;一人当たり面積該当値テキスト"/>
        <xdr:cNvSpPr txBox="1"/>
      </xdr:nvSpPr>
      <xdr:spPr>
        <a:xfrm>
          <a:off x="22199600" y="18217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26543</xdr:rowOff>
    </xdr:from>
    <xdr:to>
      <xdr:col>112</xdr:col>
      <xdr:colOff>38100</xdr:colOff>
      <xdr:row>107</xdr:row>
      <xdr:rowOff>128143</xdr:rowOff>
    </xdr:to>
    <xdr:sp macro="" textlink="">
      <xdr:nvSpPr>
        <xdr:cNvPr id="743" name="楕円 742"/>
        <xdr:cNvSpPr/>
      </xdr:nvSpPr>
      <xdr:spPr>
        <a:xfrm>
          <a:off x="21272500" y="18371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71628</xdr:rowOff>
    </xdr:from>
    <xdr:to>
      <xdr:col>116</xdr:col>
      <xdr:colOff>63500</xdr:colOff>
      <xdr:row>107</xdr:row>
      <xdr:rowOff>77343</xdr:rowOff>
    </xdr:to>
    <xdr:cxnSp macro="">
      <xdr:nvCxnSpPr>
        <xdr:cNvPr id="744" name="直線コネクタ 743"/>
        <xdr:cNvCxnSpPr/>
      </xdr:nvCxnSpPr>
      <xdr:spPr>
        <a:xfrm flipV="1">
          <a:off x="21323300" y="18416778"/>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34544</xdr:rowOff>
    </xdr:from>
    <xdr:to>
      <xdr:col>107</xdr:col>
      <xdr:colOff>101600</xdr:colOff>
      <xdr:row>107</xdr:row>
      <xdr:rowOff>136144</xdr:rowOff>
    </xdr:to>
    <xdr:sp macro="" textlink="">
      <xdr:nvSpPr>
        <xdr:cNvPr id="745" name="楕円 744"/>
        <xdr:cNvSpPr/>
      </xdr:nvSpPr>
      <xdr:spPr>
        <a:xfrm>
          <a:off x="20383500" y="18379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77343</xdr:rowOff>
    </xdr:from>
    <xdr:to>
      <xdr:col>111</xdr:col>
      <xdr:colOff>177800</xdr:colOff>
      <xdr:row>107</xdr:row>
      <xdr:rowOff>85344</xdr:rowOff>
    </xdr:to>
    <xdr:cxnSp macro="">
      <xdr:nvCxnSpPr>
        <xdr:cNvPr id="746" name="直線コネクタ 745"/>
        <xdr:cNvCxnSpPr/>
      </xdr:nvCxnSpPr>
      <xdr:spPr>
        <a:xfrm flipV="1">
          <a:off x="20434300" y="18422493"/>
          <a:ext cx="8890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40069</xdr:rowOff>
    </xdr:from>
    <xdr:to>
      <xdr:col>102</xdr:col>
      <xdr:colOff>165100</xdr:colOff>
      <xdr:row>107</xdr:row>
      <xdr:rowOff>141669</xdr:rowOff>
    </xdr:to>
    <xdr:sp macro="" textlink="">
      <xdr:nvSpPr>
        <xdr:cNvPr id="747" name="楕円 746"/>
        <xdr:cNvSpPr/>
      </xdr:nvSpPr>
      <xdr:spPr>
        <a:xfrm>
          <a:off x="19494500" y="18385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85344</xdr:rowOff>
    </xdr:from>
    <xdr:to>
      <xdr:col>107</xdr:col>
      <xdr:colOff>50800</xdr:colOff>
      <xdr:row>107</xdr:row>
      <xdr:rowOff>90869</xdr:rowOff>
    </xdr:to>
    <xdr:cxnSp macro="">
      <xdr:nvCxnSpPr>
        <xdr:cNvPr id="748" name="直線コネクタ 747"/>
        <xdr:cNvCxnSpPr/>
      </xdr:nvCxnSpPr>
      <xdr:spPr>
        <a:xfrm flipV="1">
          <a:off x="19545300" y="18430494"/>
          <a:ext cx="889000" cy="5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42735</xdr:rowOff>
    </xdr:from>
    <xdr:to>
      <xdr:col>98</xdr:col>
      <xdr:colOff>38100</xdr:colOff>
      <xdr:row>107</xdr:row>
      <xdr:rowOff>144335</xdr:rowOff>
    </xdr:to>
    <xdr:sp macro="" textlink="">
      <xdr:nvSpPr>
        <xdr:cNvPr id="749" name="楕円 748"/>
        <xdr:cNvSpPr/>
      </xdr:nvSpPr>
      <xdr:spPr>
        <a:xfrm>
          <a:off x="18605500" y="18387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90869</xdr:rowOff>
    </xdr:from>
    <xdr:to>
      <xdr:col>102</xdr:col>
      <xdr:colOff>114300</xdr:colOff>
      <xdr:row>107</xdr:row>
      <xdr:rowOff>93535</xdr:rowOff>
    </xdr:to>
    <xdr:cxnSp macro="">
      <xdr:nvCxnSpPr>
        <xdr:cNvPr id="750" name="直線コネクタ 749"/>
        <xdr:cNvCxnSpPr/>
      </xdr:nvCxnSpPr>
      <xdr:spPr>
        <a:xfrm flipV="1">
          <a:off x="18656300" y="18436019"/>
          <a:ext cx="889000" cy="2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33354</xdr:rowOff>
    </xdr:from>
    <xdr:ext cx="469744" cy="259045"/>
    <xdr:sp macro="" textlink="">
      <xdr:nvSpPr>
        <xdr:cNvPr id="751" name="n_1aveValue【公民館】&#10;一人当たり面積"/>
        <xdr:cNvSpPr txBox="1"/>
      </xdr:nvSpPr>
      <xdr:spPr>
        <a:xfrm>
          <a:off x="21075727" y="18549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10304</xdr:rowOff>
    </xdr:from>
    <xdr:ext cx="469744" cy="259045"/>
    <xdr:sp macro="" textlink="">
      <xdr:nvSpPr>
        <xdr:cNvPr id="752" name="n_2aveValue【公民館】&#10;一人当たり面積"/>
        <xdr:cNvSpPr txBox="1"/>
      </xdr:nvSpPr>
      <xdr:spPr>
        <a:xfrm>
          <a:off x="20199427" y="18526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17163</xdr:rowOff>
    </xdr:from>
    <xdr:ext cx="469744" cy="259045"/>
    <xdr:sp macro="" textlink="">
      <xdr:nvSpPr>
        <xdr:cNvPr id="753" name="n_3aveValue【公民館】&#10;一人当たり面積"/>
        <xdr:cNvSpPr txBox="1"/>
      </xdr:nvSpPr>
      <xdr:spPr>
        <a:xfrm>
          <a:off x="19310427" y="18533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19638</xdr:rowOff>
    </xdr:from>
    <xdr:ext cx="469744" cy="259045"/>
    <xdr:sp macro="" textlink="">
      <xdr:nvSpPr>
        <xdr:cNvPr id="754" name="n_4aveValue【公民館】&#10;一人当たり面積"/>
        <xdr:cNvSpPr txBox="1"/>
      </xdr:nvSpPr>
      <xdr:spPr>
        <a:xfrm>
          <a:off x="18421427" y="18536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144670</xdr:rowOff>
    </xdr:from>
    <xdr:ext cx="469744" cy="259045"/>
    <xdr:sp macro="" textlink="">
      <xdr:nvSpPr>
        <xdr:cNvPr id="755" name="n_1mainValue【公民館】&#10;一人当たり面積"/>
        <xdr:cNvSpPr txBox="1"/>
      </xdr:nvSpPr>
      <xdr:spPr>
        <a:xfrm>
          <a:off x="21075727" y="18146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152671</xdr:rowOff>
    </xdr:from>
    <xdr:ext cx="469744" cy="259045"/>
    <xdr:sp macro="" textlink="">
      <xdr:nvSpPr>
        <xdr:cNvPr id="756" name="n_2mainValue【公民館】&#10;一人当たり面積"/>
        <xdr:cNvSpPr txBox="1"/>
      </xdr:nvSpPr>
      <xdr:spPr>
        <a:xfrm>
          <a:off x="20199427" y="18154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158196</xdr:rowOff>
    </xdr:from>
    <xdr:ext cx="469744" cy="259045"/>
    <xdr:sp macro="" textlink="">
      <xdr:nvSpPr>
        <xdr:cNvPr id="757" name="n_3mainValue【公民館】&#10;一人当たり面積"/>
        <xdr:cNvSpPr txBox="1"/>
      </xdr:nvSpPr>
      <xdr:spPr>
        <a:xfrm>
          <a:off x="19310427" y="18160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160862</xdr:rowOff>
    </xdr:from>
    <xdr:ext cx="469744" cy="259045"/>
    <xdr:sp macro="" textlink="">
      <xdr:nvSpPr>
        <xdr:cNvPr id="758" name="n_4mainValue【公民館】&#10;一人当たり面積"/>
        <xdr:cNvSpPr txBox="1"/>
      </xdr:nvSpPr>
      <xdr:spPr>
        <a:xfrm>
          <a:off x="18421427" y="18163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9" name="正方形/長方形 75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60" name="正方形/長方形 75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1" name="テキスト ボックス 76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建築系公共施設</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①建替</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大規模改修が進んで、減価償却率が平均より低い水準にある。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②公営住宅</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一人当たり面積が平均より突出して高い水準にあり、今後施設数、規模、ライフサイクルコストの低減を図っていく。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２インフラ系公共施設</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①道路</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土地の８６％が山林で比較的交通量も少なく寿命が延びる傾向があり、減価償却率が平均より高い水準にある。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北海道泊村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1,526
1,521
82.27
5,203,853
5,167,060
35,681
2,404,347
226,782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60" name="直線コネクタ 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61" name="テキスト ボックス 6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2" name="直線コネクタ 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3" name="テキスト ボックス 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4" name="直線コネクタ 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5" name="テキスト ボックス 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6" name="直線コネクタ 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7" name="テキスト ボックス 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8" name="直線コネクタ 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9" name="テキスト ボックス 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70" name="直線コネクタ 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71" name="テキスト ボックス 7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2" name="直線コネクタ 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7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169817</xdr:rowOff>
    </xdr:from>
    <xdr:to>
      <xdr:col>24</xdr:col>
      <xdr:colOff>62865</xdr:colOff>
      <xdr:row>64</xdr:row>
      <xdr:rowOff>130628</xdr:rowOff>
    </xdr:to>
    <xdr:cxnSp macro="">
      <xdr:nvCxnSpPr>
        <xdr:cNvPr id="74" name="直線コネクタ 73"/>
        <xdr:cNvCxnSpPr/>
      </xdr:nvCxnSpPr>
      <xdr:spPr>
        <a:xfrm flipV="1">
          <a:off x="4634865" y="9599567"/>
          <a:ext cx="0" cy="15038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75" name="【体育館・プール】&#10;有形固定資産減価償却率最小値テキスト"/>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76" name="直線コネクタ 75"/>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116494</xdr:rowOff>
    </xdr:from>
    <xdr:ext cx="340478" cy="259045"/>
    <xdr:sp macro="" textlink="">
      <xdr:nvSpPr>
        <xdr:cNvPr id="77" name="【体育館・プール】&#10;有形固定資産減価償却率最大値テキスト"/>
        <xdr:cNvSpPr txBox="1"/>
      </xdr:nvSpPr>
      <xdr:spPr>
        <a:xfrm>
          <a:off x="4673600" y="93747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169817</xdr:rowOff>
    </xdr:from>
    <xdr:to>
      <xdr:col>24</xdr:col>
      <xdr:colOff>152400</xdr:colOff>
      <xdr:row>55</xdr:row>
      <xdr:rowOff>169817</xdr:rowOff>
    </xdr:to>
    <xdr:cxnSp macro="">
      <xdr:nvCxnSpPr>
        <xdr:cNvPr id="78" name="直線コネクタ 77"/>
        <xdr:cNvCxnSpPr/>
      </xdr:nvCxnSpPr>
      <xdr:spPr>
        <a:xfrm>
          <a:off x="4546600" y="9599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103976</xdr:rowOff>
    </xdr:from>
    <xdr:ext cx="405111" cy="259045"/>
    <xdr:sp macro="" textlink="">
      <xdr:nvSpPr>
        <xdr:cNvPr id="79" name="【体育館・プール】&#10;有形固定資産減価償却率平均値テキスト"/>
        <xdr:cNvSpPr txBox="1"/>
      </xdr:nvSpPr>
      <xdr:spPr>
        <a:xfrm>
          <a:off x="4673600" y="103909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125549</xdr:rowOff>
    </xdr:from>
    <xdr:to>
      <xdr:col>24</xdr:col>
      <xdr:colOff>114300</xdr:colOff>
      <xdr:row>61</xdr:row>
      <xdr:rowOff>55699</xdr:rowOff>
    </xdr:to>
    <xdr:sp macro="" textlink="">
      <xdr:nvSpPr>
        <xdr:cNvPr id="80" name="フローチャート: 判断 79"/>
        <xdr:cNvSpPr/>
      </xdr:nvSpPr>
      <xdr:spPr>
        <a:xfrm>
          <a:off x="4584700" y="1041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151674</xdr:rowOff>
    </xdr:from>
    <xdr:to>
      <xdr:col>20</xdr:col>
      <xdr:colOff>38100</xdr:colOff>
      <xdr:row>61</xdr:row>
      <xdr:rowOff>81824</xdr:rowOff>
    </xdr:to>
    <xdr:sp macro="" textlink="">
      <xdr:nvSpPr>
        <xdr:cNvPr id="81" name="フローチャート: 判断 80"/>
        <xdr:cNvSpPr/>
      </xdr:nvSpPr>
      <xdr:spPr>
        <a:xfrm>
          <a:off x="3746500" y="1043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135346</xdr:rowOff>
    </xdr:from>
    <xdr:to>
      <xdr:col>15</xdr:col>
      <xdr:colOff>101600</xdr:colOff>
      <xdr:row>61</xdr:row>
      <xdr:rowOff>65496</xdr:rowOff>
    </xdr:to>
    <xdr:sp macro="" textlink="">
      <xdr:nvSpPr>
        <xdr:cNvPr id="82" name="フローチャート: 判断 81"/>
        <xdr:cNvSpPr/>
      </xdr:nvSpPr>
      <xdr:spPr>
        <a:xfrm>
          <a:off x="2857500" y="10422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9616</xdr:rowOff>
    </xdr:from>
    <xdr:to>
      <xdr:col>10</xdr:col>
      <xdr:colOff>165100</xdr:colOff>
      <xdr:row>61</xdr:row>
      <xdr:rowOff>111216</xdr:rowOff>
    </xdr:to>
    <xdr:sp macro="" textlink="">
      <xdr:nvSpPr>
        <xdr:cNvPr id="83" name="フローチャート: 判断 82"/>
        <xdr:cNvSpPr/>
      </xdr:nvSpPr>
      <xdr:spPr>
        <a:xfrm>
          <a:off x="1968500" y="1046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47172</xdr:rowOff>
    </xdr:from>
    <xdr:to>
      <xdr:col>6</xdr:col>
      <xdr:colOff>38100</xdr:colOff>
      <xdr:row>61</xdr:row>
      <xdr:rowOff>148772</xdr:rowOff>
    </xdr:to>
    <xdr:sp macro="" textlink="">
      <xdr:nvSpPr>
        <xdr:cNvPr id="84" name="フローチャート: 判断 83"/>
        <xdr:cNvSpPr/>
      </xdr:nvSpPr>
      <xdr:spPr>
        <a:xfrm>
          <a:off x="1079500" y="10505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5" name="テキスト ボックス 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40640</xdr:rowOff>
    </xdr:from>
    <xdr:to>
      <xdr:col>24</xdr:col>
      <xdr:colOff>114300</xdr:colOff>
      <xdr:row>59</xdr:row>
      <xdr:rowOff>142240</xdr:rowOff>
    </xdr:to>
    <xdr:sp macro="" textlink="">
      <xdr:nvSpPr>
        <xdr:cNvPr id="90" name="楕円 89"/>
        <xdr:cNvSpPr/>
      </xdr:nvSpPr>
      <xdr:spPr>
        <a:xfrm>
          <a:off x="4584700" y="1015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63517</xdr:rowOff>
    </xdr:from>
    <xdr:ext cx="405111" cy="259045"/>
    <xdr:sp macro="" textlink="">
      <xdr:nvSpPr>
        <xdr:cNvPr id="91" name="【体育館・プール】&#10;有形固定資産減価償却率該当値テキスト"/>
        <xdr:cNvSpPr txBox="1"/>
      </xdr:nvSpPr>
      <xdr:spPr>
        <a:xfrm>
          <a:off x="4673600" y="10007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6350</xdr:rowOff>
    </xdr:from>
    <xdr:to>
      <xdr:col>20</xdr:col>
      <xdr:colOff>38100</xdr:colOff>
      <xdr:row>59</xdr:row>
      <xdr:rowOff>107950</xdr:rowOff>
    </xdr:to>
    <xdr:sp macro="" textlink="">
      <xdr:nvSpPr>
        <xdr:cNvPr id="92" name="楕円 91"/>
        <xdr:cNvSpPr/>
      </xdr:nvSpPr>
      <xdr:spPr>
        <a:xfrm>
          <a:off x="3746500" y="1012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57150</xdr:rowOff>
    </xdr:from>
    <xdr:to>
      <xdr:col>24</xdr:col>
      <xdr:colOff>63500</xdr:colOff>
      <xdr:row>59</xdr:row>
      <xdr:rowOff>91440</xdr:rowOff>
    </xdr:to>
    <xdr:cxnSp macro="">
      <xdr:nvCxnSpPr>
        <xdr:cNvPr id="93" name="直線コネクタ 92"/>
        <xdr:cNvCxnSpPr/>
      </xdr:nvCxnSpPr>
      <xdr:spPr>
        <a:xfrm>
          <a:off x="3797300" y="1017270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145143</xdr:rowOff>
    </xdr:from>
    <xdr:to>
      <xdr:col>15</xdr:col>
      <xdr:colOff>101600</xdr:colOff>
      <xdr:row>59</xdr:row>
      <xdr:rowOff>75293</xdr:rowOff>
    </xdr:to>
    <xdr:sp macro="" textlink="">
      <xdr:nvSpPr>
        <xdr:cNvPr id="94" name="楕円 93"/>
        <xdr:cNvSpPr/>
      </xdr:nvSpPr>
      <xdr:spPr>
        <a:xfrm>
          <a:off x="2857500" y="1008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24493</xdr:rowOff>
    </xdr:from>
    <xdr:to>
      <xdr:col>19</xdr:col>
      <xdr:colOff>177800</xdr:colOff>
      <xdr:row>59</xdr:row>
      <xdr:rowOff>57150</xdr:rowOff>
    </xdr:to>
    <xdr:cxnSp macro="">
      <xdr:nvCxnSpPr>
        <xdr:cNvPr id="95" name="直線コネクタ 94"/>
        <xdr:cNvCxnSpPr/>
      </xdr:nvCxnSpPr>
      <xdr:spPr>
        <a:xfrm>
          <a:off x="2908300" y="101400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110853</xdr:rowOff>
    </xdr:from>
    <xdr:to>
      <xdr:col>10</xdr:col>
      <xdr:colOff>165100</xdr:colOff>
      <xdr:row>59</xdr:row>
      <xdr:rowOff>41003</xdr:rowOff>
    </xdr:to>
    <xdr:sp macro="" textlink="">
      <xdr:nvSpPr>
        <xdr:cNvPr id="96" name="楕円 95"/>
        <xdr:cNvSpPr/>
      </xdr:nvSpPr>
      <xdr:spPr>
        <a:xfrm>
          <a:off x="1968500" y="10054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161653</xdr:rowOff>
    </xdr:from>
    <xdr:to>
      <xdr:col>15</xdr:col>
      <xdr:colOff>50800</xdr:colOff>
      <xdr:row>59</xdr:row>
      <xdr:rowOff>24493</xdr:rowOff>
    </xdr:to>
    <xdr:cxnSp macro="">
      <xdr:nvCxnSpPr>
        <xdr:cNvPr id="97" name="直線コネクタ 96"/>
        <xdr:cNvCxnSpPr/>
      </xdr:nvCxnSpPr>
      <xdr:spPr>
        <a:xfrm>
          <a:off x="2019300" y="10105753"/>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122283</xdr:rowOff>
    </xdr:from>
    <xdr:to>
      <xdr:col>6</xdr:col>
      <xdr:colOff>38100</xdr:colOff>
      <xdr:row>59</xdr:row>
      <xdr:rowOff>52433</xdr:rowOff>
    </xdr:to>
    <xdr:sp macro="" textlink="">
      <xdr:nvSpPr>
        <xdr:cNvPr id="98" name="楕円 97"/>
        <xdr:cNvSpPr/>
      </xdr:nvSpPr>
      <xdr:spPr>
        <a:xfrm>
          <a:off x="1079500" y="10066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161653</xdr:rowOff>
    </xdr:from>
    <xdr:to>
      <xdr:col>10</xdr:col>
      <xdr:colOff>114300</xdr:colOff>
      <xdr:row>59</xdr:row>
      <xdr:rowOff>1633</xdr:rowOff>
    </xdr:to>
    <xdr:cxnSp macro="">
      <xdr:nvCxnSpPr>
        <xdr:cNvPr id="99" name="直線コネクタ 98"/>
        <xdr:cNvCxnSpPr/>
      </xdr:nvCxnSpPr>
      <xdr:spPr>
        <a:xfrm flipV="1">
          <a:off x="1130300" y="10105753"/>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72951</xdr:rowOff>
    </xdr:from>
    <xdr:ext cx="405111" cy="259045"/>
    <xdr:sp macro="" textlink="">
      <xdr:nvSpPr>
        <xdr:cNvPr id="100" name="n_1aveValue【体育館・プール】&#10;有形固定資産減価償却率"/>
        <xdr:cNvSpPr txBox="1"/>
      </xdr:nvSpPr>
      <xdr:spPr>
        <a:xfrm>
          <a:off x="3582044" y="10531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56623</xdr:rowOff>
    </xdr:from>
    <xdr:ext cx="405111" cy="259045"/>
    <xdr:sp macro="" textlink="">
      <xdr:nvSpPr>
        <xdr:cNvPr id="101" name="n_2aveValue【体育館・プール】&#10;有形固定資産減価償却率"/>
        <xdr:cNvSpPr txBox="1"/>
      </xdr:nvSpPr>
      <xdr:spPr>
        <a:xfrm>
          <a:off x="2705744" y="10515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102343</xdr:rowOff>
    </xdr:from>
    <xdr:ext cx="405111" cy="259045"/>
    <xdr:sp macro="" textlink="">
      <xdr:nvSpPr>
        <xdr:cNvPr id="102" name="n_3aveValue【体育館・プール】&#10;有形固定資産減価償却率"/>
        <xdr:cNvSpPr txBox="1"/>
      </xdr:nvSpPr>
      <xdr:spPr>
        <a:xfrm>
          <a:off x="1816744" y="10560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139899</xdr:rowOff>
    </xdr:from>
    <xdr:ext cx="405111" cy="259045"/>
    <xdr:sp macro="" textlink="">
      <xdr:nvSpPr>
        <xdr:cNvPr id="103" name="n_4aveValue【体育館・プール】&#10;有形固定資産減価償却率"/>
        <xdr:cNvSpPr txBox="1"/>
      </xdr:nvSpPr>
      <xdr:spPr>
        <a:xfrm>
          <a:off x="927744" y="105983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124477</xdr:rowOff>
    </xdr:from>
    <xdr:ext cx="405111" cy="259045"/>
    <xdr:sp macro="" textlink="">
      <xdr:nvSpPr>
        <xdr:cNvPr id="104" name="n_1mainValue【体育館・プール】&#10;有形固定資産減価償却率"/>
        <xdr:cNvSpPr txBox="1"/>
      </xdr:nvSpPr>
      <xdr:spPr>
        <a:xfrm>
          <a:off x="3582044" y="989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91820</xdr:rowOff>
    </xdr:from>
    <xdr:ext cx="405111" cy="259045"/>
    <xdr:sp macro="" textlink="">
      <xdr:nvSpPr>
        <xdr:cNvPr id="105" name="n_2mainValue【体育館・プール】&#10;有形固定資産減価償却率"/>
        <xdr:cNvSpPr txBox="1"/>
      </xdr:nvSpPr>
      <xdr:spPr>
        <a:xfrm>
          <a:off x="2705744" y="9864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57530</xdr:rowOff>
    </xdr:from>
    <xdr:ext cx="405111" cy="259045"/>
    <xdr:sp macro="" textlink="">
      <xdr:nvSpPr>
        <xdr:cNvPr id="106" name="n_3mainValue【体育館・プール】&#10;有形固定資産減価償却率"/>
        <xdr:cNvSpPr txBox="1"/>
      </xdr:nvSpPr>
      <xdr:spPr>
        <a:xfrm>
          <a:off x="1816744" y="98301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68960</xdr:rowOff>
    </xdr:from>
    <xdr:ext cx="405111" cy="259045"/>
    <xdr:sp macro="" textlink="">
      <xdr:nvSpPr>
        <xdr:cNvPr id="107" name="n_4mainValue【体育館・プール】&#10;有形固定資産減価償却率"/>
        <xdr:cNvSpPr txBox="1"/>
      </xdr:nvSpPr>
      <xdr:spPr>
        <a:xfrm>
          <a:off x="927744" y="98416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8" name="正方形/長方形 1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9" name="正方形/長方形 10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10" name="正方形/長方形 10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1" name="正方形/長方形 11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2" name="正方形/長方形 11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3" name="正方形/長方形 11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4" name="正方形/長方形 11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5" name="正方形/長方形 11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6" name="テキスト ボックス 11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7" name="直線コネクタ 11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18" name="直線コネクタ 117"/>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19" name="テキスト ボックス 118"/>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20" name="直線コネクタ 119"/>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21" name="テキスト ボックス 120"/>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22" name="直線コネクタ 121"/>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143527</xdr:rowOff>
    </xdr:from>
    <xdr:ext cx="531299" cy="259045"/>
    <xdr:sp macro="" textlink="">
      <xdr:nvSpPr>
        <xdr:cNvPr id="123" name="テキスト ボックス 122"/>
        <xdr:cNvSpPr txBox="1"/>
      </xdr:nvSpPr>
      <xdr:spPr>
        <a:xfrm>
          <a:off x="6072701" y="991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24" name="直線コネクタ 123"/>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29227</xdr:rowOff>
    </xdr:from>
    <xdr:ext cx="531299" cy="259045"/>
    <xdr:sp macro="" textlink="">
      <xdr:nvSpPr>
        <xdr:cNvPr id="125" name="テキスト ボックス 124"/>
        <xdr:cNvSpPr txBox="1"/>
      </xdr:nvSpPr>
      <xdr:spPr>
        <a:xfrm>
          <a:off x="6072701" y="945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6" name="直線コネクタ 12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127" name="テキスト ボックス 126"/>
        <xdr:cNvSpPr txBox="1"/>
      </xdr:nvSpPr>
      <xdr:spPr>
        <a:xfrm>
          <a:off x="6072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8"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87416</xdr:rowOff>
    </xdr:from>
    <xdr:to>
      <xdr:col>54</xdr:col>
      <xdr:colOff>189865</xdr:colOff>
      <xdr:row>63</xdr:row>
      <xdr:rowOff>167244</xdr:rowOff>
    </xdr:to>
    <xdr:cxnSp macro="">
      <xdr:nvCxnSpPr>
        <xdr:cNvPr id="129" name="直線コネクタ 128"/>
        <xdr:cNvCxnSpPr/>
      </xdr:nvCxnSpPr>
      <xdr:spPr>
        <a:xfrm flipV="1">
          <a:off x="10476865" y="9517166"/>
          <a:ext cx="0" cy="1451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171071</xdr:rowOff>
    </xdr:from>
    <xdr:ext cx="469744" cy="259045"/>
    <xdr:sp macro="" textlink="">
      <xdr:nvSpPr>
        <xdr:cNvPr id="130" name="【体育館・プール】&#10;一人当たり面積最小値テキスト"/>
        <xdr:cNvSpPr txBox="1"/>
      </xdr:nvSpPr>
      <xdr:spPr>
        <a:xfrm>
          <a:off x="10515600" y="10972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167244</xdr:rowOff>
    </xdr:from>
    <xdr:to>
      <xdr:col>55</xdr:col>
      <xdr:colOff>88900</xdr:colOff>
      <xdr:row>63</xdr:row>
      <xdr:rowOff>167244</xdr:rowOff>
    </xdr:to>
    <xdr:cxnSp macro="">
      <xdr:nvCxnSpPr>
        <xdr:cNvPr id="131" name="直線コネクタ 130"/>
        <xdr:cNvCxnSpPr/>
      </xdr:nvCxnSpPr>
      <xdr:spPr>
        <a:xfrm>
          <a:off x="10388600" y="10968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34093</xdr:rowOff>
    </xdr:from>
    <xdr:ext cx="534377" cy="259045"/>
    <xdr:sp macro="" textlink="">
      <xdr:nvSpPr>
        <xdr:cNvPr id="132" name="【体育館・プール】&#10;一人当たり面積最大値テキスト"/>
        <xdr:cNvSpPr txBox="1"/>
      </xdr:nvSpPr>
      <xdr:spPr>
        <a:xfrm>
          <a:off x="10515600" y="9292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87416</xdr:rowOff>
    </xdr:from>
    <xdr:to>
      <xdr:col>55</xdr:col>
      <xdr:colOff>88900</xdr:colOff>
      <xdr:row>55</xdr:row>
      <xdr:rowOff>87416</xdr:rowOff>
    </xdr:to>
    <xdr:cxnSp macro="">
      <xdr:nvCxnSpPr>
        <xdr:cNvPr id="133" name="直線コネクタ 132"/>
        <xdr:cNvCxnSpPr/>
      </xdr:nvCxnSpPr>
      <xdr:spPr>
        <a:xfrm>
          <a:off x="10388600" y="9517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154946</xdr:rowOff>
    </xdr:from>
    <xdr:ext cx="469744" cy="259045"/>
    <xdr:sp macro="" textlink="">
      <xdr:nvSpPr>
        <xdr:cNvPr id="134" name="【体育館・プール】&#10;一人当たり面積平均値テキスト"/>
        <xdr:cNvSpPr txBox="1"/>
      </xdr:nvSpPr>
      <xdr:spPr>
        <a:xfrm>
          <a:off x="10515600" y="107848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5069</xdr:rowOff>
    </xdr:from>
    <xdr:to>
      <xdr:col>55</xdr:col>
      <xdr:colOff>50800</xdr:colOff>
      <xdr:row>63</xdr:row>
      <xdr:rowOff>106669</xdr:rowOff>
    </xdr:to>
    <xdr:sp macro="" textlink="">
      <xdr:nvSpPr>
        <xdr:cNvPr id="135" name="フローチャート: 判断 134"/>
        <xdr:cNvSpPr/>
      </xdr:nvSpPr>
      <xdr:spPr>
        <a:xfrm>
          <a:off x="10426700" y="10806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14854</xdr:rowOff>
    </xdr:from>
    <xdr:to>
      <xdr:col>50</xdr:col>
      <xdr:colOff>165100</xdr:colOff>
      <xdr:row>63</xdr:row>
      <xdr:rowOff>116454</xdr:rowOff>
    </xdr:to>
    <xdr:sp macro="" textlink="">
      <xdr:nvSpPr>
        <xdr:cNvPr id="136" name="フローチャート: 判断 135"/>
        <xdr:cNvSpPr/>
      </xdr:nvSpPr>
      <xdr:spPr>
        <a:xfrm>
          <a:off x="9588500" y="10816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16134</xdr:rowOff>
    </xdr:from>
    <xdr:to>
      <xdr:col>46</xdr:col>
      <xdr:colOff>38100</xdr:colOff>
      <xdr:row>63</xdr:row>
      <xdr:rowOff>117734</xdr:rowOff>
    </xdr:to>
    <xdr:sp macro="" textlink="">
      <xdr:nvSpPr>
        <xdr:cNvPr id="137" name="フローチャート: 判断 136"/>
        <xdr:cNvSpPr/>
      </xdr:nvSpPr>
      <xdr:spPr>
        <a:xfrm>
          <a:off x="8699500" y="10817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26924</xdr:rowOff>
    </xdr:from>
    <xdr:to>
      <xdr:col>41</xdr:col>
      <xdr:colOff>101600</xdr:colOff>
      <xdr:row>63</xdr:row>
      <xdr:rowOff>128524</xdr:rowOff>
    </xdr:to>
    <xdr:sp macro="" textlink="">
      <xdr:nvSpPr>
        <xdr:cNvPr id="138" name="フローチャート: 判断 137"/>
        <xdr:cNvSpPr/>
      </xdr:nvSpPr>
      <xdr:spPr>
        <a:xfrm>
          <a:off x="7810500" y="10828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20341</xdr:rowOff>
    </xdr:from>
    <xdr:to>
      <xdr:col>36</xdr:col>
      <xdr:colOff>165100</xdr:colOff>
      <xdr:row>63</xdr:row>
      <xdr:rowOff>121941</xdr:rowOff>
    </xdr:to>
    <xdr:sp macro="" textlink="">
      <xdr:nvSpPr>
        <xdr:cNvPr id="139" name="フローチャート: 判断 138"/>
        <xdr:cNvSpPr/>
      </xdr:nvSpPr>
      <xdr:spPr>
        <a:xfrm>
          <a:off x="6921500" y="10821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40" name="テキスト ボックス 13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1" name="テキスト ボックス 14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2" name="テキスト ボックス 14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3" name="テキスト ボックス 14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4" name="テキスト ボックス 14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155215</xdr:rowOff>
    </xdr:from>
    <xdr:to>
      <xdr:col>55</xdr:col>
      <xdr:colOff>50800</xdr:colOff>
      <xdr:row>62</xdr:row>
      <xdr:rowOff>85365</xdr:rowOff>
    </xdr:to>
    <xdr:sp macro="" textlink="">
      <xdr:nvSpPr>
        <xdr:cNvPr id="145" name="楕円 144"/>
        <xdr:cNvSpPr/>
      </xdr:nvSpPr>
      <xdr:spPr>
        <a:xfrm>
          <a:off x="10426700" y="10613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6642</xdr:rowOff>
    </xdr:from>
    <xdr:ext cx="469744" cy="259045"/>
    <xdr:sp macro="" textlink="">
      <xdr:nvSpPr>
        <xdr:cNvPr id="146" name="【体育館・プール】&#10;一人当たり面積該当値テキスト"/>
        <xdr:cNvSpPr txBox="1"/>
      </xdr:nvSpPr>
      <xdr:spPr>
        <a:xfrm>
          <a:off x="10515600" y="10465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162164</xdr:rowOff>
    </xdr:from>
    <xdr:to>
      <xdr:col>50</xdr:col>
      <xdr:colOff>165100</xdr:colOff>
      <xdr:row>62</xdr:row>
      <xdr:rowOff>92314</xdr:rowOff>
    </xdr:to>
    <xdr:sp macro="" textlink="">
      <xdr:nvSpPr>
        <xdr:cNvPr id="147" name="楕円 146"/>
        <xdr:cNvSpPr/>
      </xdr:nvSpPr>
      <xdr:spPr>
        <a:xfrm>
          <a:off x="9588500" y="10620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34565</xdr:rowOff>
    </xdr:from>
    <xdr:to>
      <xdr:col>55</xdr:col>
      <xdr:colOff>0</xdr:colOff>
      <xdr:row>62</xdr:row>
      <xdr:rowOff>41514</xdr:rowOff>
    </xdr:to>
    <xdr:cxnSp macro="">
      <xdr:nvCxnSpPr>
        <xdr:cNvPr id="148" name="直線コネクタ 147"/>
        <xdr:cNvCxnSpPr/>
      </xdr:nvCxnSpPr>
      <xdr:spPr>
        <a:xfrm flipV="1">
          <a:off x="9639300" y="10664465"/>
          <a:ext cx="838200" cy="6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406</xdr:rowOff>
    </xdr:from>
    <xdr:to>
      <xdr:col>46</xdr:col>
      <xdr:colOff>38100</xdr:colOff>
      <xdr:row>62</xdr:row>
      <xdr:rowOff>102006</xdr:rowOff>
    </xdr:to>
    <xdr:sp macro="" textlink="">
      <xdr:nvSpPr>
        <xdr:cNvPr id="149" name="楕円 148"/>
        <xdr:cNvSpPr/>
      </xdr:nvSpPr>
      <xdr:spPr>
        <a:xfrm>
          <a:off x="8699500" y="10630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41514</xdr:rowOff>
    </xdr:from>
    <xdr:to>
      <xdr:col>50</xdr:col>
      <xdr:colOff>114300</xdr:colOff>
      <xdr:row>62</xdr:row>
      <xdr:rowOff>51206</xdr:rowOff>
    </xdr:to>
    <xdr:cxnSp macro="">
      <xdr:nvCxnSpPr>
        <xdr:cNvPr id="150" name="直線コネクタ 149"/>
        <xdr:cNvCxnSpPr/>
      </xdr:nvCxnSpPr>
      <xdr:spPr>
        <a:xfrm flipV="1">
          <a:off x="8750300" y="10671414"/>
          <a:ext cx="889000" cy="9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7356</xdr:rowOff>
    </xdr:from>
    <xdr:to>
      <xdr:col>41</xdr:col>
      <xdr:colOff>101600</xdr:colOff>
      <xdr:row>62</xdr:row>
      <xdr:rowOff>108956</xdr:rowOff>
    </xdr:to>
    <xdr:sp macro="" textlink="">
      <xdr:nvSpPr>
        <xdr:cNvPr id="151" name="楕円 150"/>
        <xdr:cNvSpPr/>
      </xdr:nvSpPr>
      <xdr:spPr>
        <a:xfrm>
          <a:off x="7810500" y="1063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51206</xdr:rowOff>
    </xdr:from>
    <xdr:to>
      <xdr:col>45</xdr:col>
      <xdr:colOff>177800</xdr:colOff>
      <xdr:row>62</xdr:row>
      <xdr:rowOff>58156</xdr:rowOff>
    </xdr:to>
    <xdr:cxnSp macro="">
      <xdr:nvCxnSpPr>
        <xdr:cNvPr id="152" name="直線コネクタ 151"/>
        <xdr:cNvCxnSpPr/>
      </xdr:nvCxnSpPr>
      <xdr:spPr>
        <a:xfrm flipV="1">
          <a:off x="7861300" y="10681106"/>
          <a:ext cx="889000" cy="6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10556</xdr:rowOff>
    </xdr:from>
    <xdr:to>
      <xdr:col>36</xdr:col>
      <xdr:colOff>165100</xdr:colOff>
      <xdr:row>62</xdr:row>
      <xdr:rowOff>112156</xdr:rowOff>
    </xdr:to>
    <xdr:sp macro="" textlink="">
      <xdr:nvSpPr>
        <xdr:cNvPr id="153" name="楕円 152"/>
        <xdr:cNvSpPr/>
      </xdr:nvSpPr>
      <xdr:spPr>
        <a:xfrm>
          <a:off x="6921500" y="10640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58156</xdr:rowOff>
    </xdr:from>
    <xdr:to>
      <xdr:col>41</xdr:col>
      <xdr:colOff>50800</xdr:colOff>
      <xdr:row>62</xdr:row>
      <xdr:rowOff>61356</xdr:rowOff>
    </xdr:to>
    <xdr:cxnSp macro="">
      <xdr:nvCxnSpPr>
        <xdr:cNvPr id="154" name="直線コネクタ 153"/>
        <xdr:cNvCxnSpPr/>
      </xdr:nvCxnSpPr>
      <xdr:spPr>
        <a:xfrm flipV="1">
          <a:off x="6972300" y="10688056"/>
          <a:ext cx="88900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107581</xdr:rowOff>
    </xdr:from>
    <xdr:ext cx="469744" cy="259045"/>
    <xdr:sp macro="" textlink="">
      <xdr:nvSpPr>
        <xdr:cNvPr id="155" name="n_1aveValue【体育館・プール】&#10;一人当たり面積"/>
        <xdr:cNvSpPr txBox="1"/>
      </xdr:nvSpPr>
      <xdr:spPr>
        <a:xfrm>
          <a:off x="9391727" y="10908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108861</xdr:rowOff>
    </xdr:from>
    <xdr:ext cx="469744" cy="259045"/>
    <xdr:sp macro="" textlink="">
      <xdr:nvSpPr>
        <xdr:cNvPr id="156" name="n_2aveValue【体育館・プール】&#10;一人当たり面積"/>
        <xdr:cNvSpPr txBox="1"/>
      </xdr:nvSpPr>
      <xdr:spPr>
        <a:xfrm>
          <a:off x="8515427" y="10910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119651</xdr:rowOff>
    </xdr:from>
    <xdr:ext cx="469744" cy="259045"/>
    <xdr:sp macro="" textlink="">
      <xdr:nvSpPr>
        <xdr:cNvPr id="157" name="n_3aveValue【体育館・プール】&#10;一人当たり面積"/>
        <xdr:cNvSpPr txBox="1"/>
      </xdr:nvSpPr>
      <xdr:spPr>
        <a:xfrm>
          <a:off x="7626427" y="10921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113068</xdr:rowOff>
    </xdr:from>
    <xdr:ext cx="469744" cy="259045"/>
    <xdr:sp macro="" textlink="">
      <xdr:nvSpPr>
        <xdr:cNvPr id="158" name="n_4aveValue【体育館・プール】&#10;一人当たり面積"/>
        <xdr:cNvSpPr txBox="1"/>
      </xdr:nvSpPr>
      <xdr:spPr>
        <a:xfrm>
          <a:off x="6737427" y="10914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60</xdr:row>
      <xdr:rowOff>108841</xdr:rowOff>
    </xdr:from>
    <xdr:ext cx="469744" cy="259045"/>
    <xdr:sp macro="" textlink="">
      <xdr:nvSpPr>
        <xdr:cNvPr id="159" name="n_1mainValue【体育館・プール】&#10;一人当たり面積"/>
        <xdr:cNvSpPr txBox="1"/>
      </xdr:nvSpPr>
      <xdr:spPr>
        <a:xfrm>
          <a:off x="9391727" y="10395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118533</xdr:rowOff>
    </xdr:from>
    <xdr:ext cx="469744" cy="259045"/>
    <xdr:sp macro="" textlink="">
      <xdr:nvSpPr>
        <xdr:cNvPr id="160" name="n_2mainValue【体育館・プール】&#10;一人当たり面積"/>
        <xdr:cNvSpPr txBox="1"/>
      </xdr:nvSpPr>
      <xdr:spPr>
        <a:xfrm>
          <a:off x="8515427" y="10405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125483</xdr:rowOff>
    </xdr:from>
    <xdr:ext cx="469744" cy="259045"/>
    <xdr:sp macro="" textlink="">
      <xdr:nvSpPr>
        <xdr:cNvPr id="161" name="n_3mainValue【体育館・プール】&#10;一人当たり面積"/>
        <xdr:cNvSpPr txBox="1"/>
      </xdr:nvSpPr>
      <xdr:spPr>
        <a:xfrm>
          <a:off x="7626427" y="10412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128683</xdr:rowOff>
    </xdr:from>
    <xdr:ext cx="469744" cy="259045"/>
    <xdr:sp macro="" textlink="">
      <xdr:nvSpPr>
        <xdr:cNvPr id="162" name="n_4mainValue【体育館・プール】&#10;一人当たり面積"/>
        <xdr:cNvSpPr txBox="1"/>
      </xdr:nvSpPr>
      <xdr:spPr>
        <a:xfrm>
          <a:off x="6737427" y="10415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3" name="正方形/長方形 16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4" name="正方形/長方形 16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5" name="正方形/長方形 16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6" name="正方形/長方形 16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7" name="正方形/長方形 16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8" name="正方形/長方形 16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9" name="正方形/長方形 16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0" name="正方形/長方形 16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1" name="テキスト ボックス 17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2" name="直線コネクタ 17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3" name="テキスト ボックス 172"/>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174" name="直線コネクタ 173"/>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175" name="テキスト ボックス 174"/>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76" name="直線コネクタ 175"/>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177" name="テキスト ボックス 176"/>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78" name="直線コネクタ 177"/>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179" name="テキスト ボックス 178"/>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80" name="直線コネクタ 179"/>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181" name="テキスト ボックス 180"/>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82" name="直線コネクタ 181"/>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183" name="テキスト ボックス 182"/>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84" name="直線コネクタ 183"/>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185" name="テキスト ボックス 184"/>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6" name="直線コネクタ 18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187"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106680</xdr:rowOff>
    </xdr:from>
    <xdr:to>
      <xdr:col>24</xdr:col>
      <xdr:colOff>62865</xdr:colOff>
      <xdr:row>86</xdr:row>
      <xdr:rowOff>168729</xdr:rowOff>
    </xdr:to>
    <xdr:cxnSp macro="">
      <xdr:nvCxnSpPr>
        <xdr:cNvPr id="188" name="直線コネクタ 187"/>
        <xdr:cNvCxnSpPr/>
      </xdr:nvCxnSpPr>
      <xdr:spPr>
        <a:xfrm flipV="1">
          <a:off x="4634865" y="13308330"/>
          <a:ext cx="0" cy="16050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189" name="【福祉施設】&#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190" name="直線コネクタ 189"/>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53357</xdr:rowOff>
    </xdr:from>
    <xdr:ext cx="340478" cy="259045"/>
    <xdr:sp macro="" textlink="">
      <xdr:nvSpPr>
        <xdr:cNvPr id="191" name="【福祉施設】&#10;有形固定資産減価償却率最大値テキスト"/>
        <xdr:cNvSpPr txBox="1"/>
      </xdr:nvSpPr>
      <xdr:spPr>
        <a:xfrm>
          <a:off x="4673600" y="130835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106680</xdr:rowOff>
    </xdr:from>
    <xdr:to>
      <xdr:col>24</xdr:col>
      <xdr:colOff>152400</xdr:colOff>
      <xdr:row>77</xdr:row>
      <xdr:rowOff>106680</xdr:rowOff>
    </xdr:to>
    <xdr:cxnSp macro="">
      <xdr:nvCxnSpPr>
        <xdr:cNvPr id="192" name="直線コネクタ 191"/>
        <xdr:cNvCxnSpPr/>
      </xdr:nvCxnSpPr>
      <xdr:spPr>
        <a:xfrm>
          <a:off x="4546600" y="1330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50635</xdr:rowOff>
    </xdr:from>
    <xdr:ext cx="405111" cy="259045"/>
    <xdr:sp macro="" textlink="">
      <xdr:nvSpPr>
        <xdr:cNvPr id="193" name="【福祉施設】&#10;有形固定資産減価償却率平均値テキスト"/>
        <xdr:cNvSpPr txBox="1"/>
      </xdr:nvSpPr>
      <xdr:spPr>
        <a:xfrm>
          <a:off x="4673600" y="141095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72208</xdr:rowOff>
    </xdr:from>
    <xdr:to>
      <xdr:col>24</xdr:col>
      <xdr:colOff>114300</xdr:colOff>
      <xdr:row>83</xdr:row>
      <xdr:rowOff>2358</xdr:rowOff>
    </xdr:to>
    <xdr:sp macro="" textlink="">
      <xdr:nvSpPr>
        <xdr:cNvPr id="194" name="フローチャート: 判断 193"/>
        <xdr:cNvSpPr/>
      </xdr:nvSpPr>
      <xdr:spPr>
        <a:xfrm>
          <a:off x="4584700" y="14131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23223</xdr:rowOff>
    </xdr:from>
    <xdr:to>
      <xdr:col>20</xdr:col>
      <xdr:colOff>38100</xdr:colOff>
      <xdr:row>82</xdr:row>
      <xdr:rowOff>124823</xdr:rowOff>
    </xdr:to>
    <xdr:sp macro="" textlink="">
      <xdr:nvSpPr>
        <xdr:cNvPr id="195" name="フローチャート: 判断 194"/>
        <xdr:cNvSpPr/>
      </xdr:nvSpPr>
      <xdr:spPr>
        <a:xfrm>
          <a:off x="3746500" y="14082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82006</xdr:rowOff>
    </xdr:from>
    <xdr:to>
      <xdr:col>15</xdr:col>
      <xdr:colOff>101600</xdr:colOff>
      <xdr:row>82</xdr:row>
      <xdr:rowOff>12156</xdr:rowOff>
    </xdr:to>
    <xdr:sp macro="" textlink="">
      <xdr:nvSpPr>
        <xdr:cNvPr id="196" name="フローチャート: 判断 195"/>
        <xdr:cNvSpPr/>
      </xdr:nvSpPr>
      <xdr:spPr>
        <a:xfrm>
          <a:off x="2857500" y="1396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57513</xdr:rowOff>
    </xdr:from>
    <xdr:to>
      <xdr:col>10</xdr:col>
      <xdr:colOff>165100</xdr:colOff>
      <xdr:row>81</xdr:row>
      <xdr:rowOff>159113</xdr:rowOff>
    </xdr:to>
    <xdr:sp macro="" textlink="">
      <xdr:nvSpPr>
        <xdr:cNvPr id="197" name="フローチャート: 判断 196"/>
        <xdr:cNvSpPr/>
      </xdr:nvSpPr>
      <xdr:spPr>
        <a:xfrm>
          <a:off x="1968500" y="1394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65677</xdr:rowOff>
    </xdr:from>
    <xdr:to>
      <xdr:col>6</xdr:col>
      <xdr:colOff>38100</xdr:colOff>
      <xdr:row>81</xdr:row>
      <xdr:rowOff>167277</xdr:rowOff>
    </xdr:to>
    <xdr:sp macro="" textlink="">
      <xdr:nvSpPr>
        <xdr:cNvPr id="198" name="フローチャート: 判断 197"/>
        <xdr:cNvSpPr/>
      </xdr:nvSpPr>
      <xdr:spPr>
        <a:xfrm>
          <a:off x="1079500" y="1395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99" name="テキスト ボックス 19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00" name="テキスト ボックス 19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01" name="テキスト ボックス 20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2" name="テキスト ボックス 20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3" name="テキスト ボックス 20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158750</xdr:rowOff>
    </xdr:from>
    <xdr:to>
      <xdr:col>24</xdr:col>
      <xdr:colOff>114300</xdr:colOff>
      <xdr:row>79</xdr:row>
      <xdr:rowOff>88900</xdr:rowOff>
    </xdr:to>
    <xdr:sp macro="" textlink="">
      <xdr:nvSpPr>
        <xdr:cNvPr id="204" name="楕円 203"/>
        <xdr:cNvSpPr/>
      </xdr:nvSpPr>
      <xdr:spPr>
        <a:xfrm>
          <a:off x="4584700" y="1353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10177</xdr:rowOff>
    </xdr:from>
    <xdr:ext cx="405111" cy="259045"/>
    <xdr:sp macro="" textlink="">
      <xdr:nvSpPr>
        <xdr:cNvPr id="205" name="【福祉施設】&#10;有形固定資産減価償却率該当値テキスト"/>
        <xdr:cNvSpPr txBox="1"/>
      </xdr:nvSpPr>
      <xdr:spPr>
        <a:xfrm>
          <a:off x="4673600" y="1338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121194</xdr:rowOff>
    </xdr:from>
    <xdr:to>
      <xdr:col>20</xdr:col>
      <xdr:colOff>38100</xdr:colOff>
      <xdr:row>79</xdr:row>
      <xdr:rowOff>51344</xdr:rowOff>
    </xdr:to>
    <xdr:sp macro="" textlink="">
      <xdr:nvSpPr>
        <xdr:cNvPr id="206" name="楕円 205"/>
        <xdr:cNvSpPr/>
      </xdr:nvSpPr>
      <xdr:spPr>
        <a:xfrm>
          <a:off x="3746500" y="13494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544</xdr:rowOff>
    </xdr:from>
    <xdr:to>
      <xdr:col>24</xdr:col>
      <xdr:colOff>63500</xdr:colOff>
      <xdr:row>79</xdr:row>
      <xdr:rowOff>38100</xdr:rowOff>
    </xdr:to>
    <xdr:cxnSp macro="">
      <xdr:nvCxnSpPr>
        <xdr:cNvPr id="207" name="直線コネクタ 206"/>
        <xdr:cNvCxnSpPr/>
      </xdr:nvCxnSpPr>
      <xdr:spPr>
        <a:xfrm>
          <a:off x="3797300" y="13545094"/>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85271</xdr:rowOff>
    </xdr:from>
    <xdr:to>
      <xdr:col>15</xdr:col>
      <xdr:colOff>101600</xdr:colOff>
      <xdr:row>79</xdr:row>
      <xdr:rowOff>15421</xdr:rowOff>
    </xdr:to>
    <xdr:sp macro="" textlink="">
      <xdr:nvSpPr>
        <xdr:cNvPr id="208" name="楕円 207"/>
        <xdr:cNvSpPr/>
      </xdr:nvSpPr>
      <xdr:spPr>
        <a:xfrm>
          <a:off x="2857500" y="13458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136071</xdr:rowOff>
    </xdr:from>
    <xdr:to>
      <xdr:col>19</xdr:col>
      <xdr:colOff>177800</xdr:colOff>
      <xdr:row>79</xdr:row>
      <xdr:rowOff>544</xdr:rowOff>
    </xdr:to>
    <xdr:cxnSp macro="">
      <xdr:nvCxnSpPr>
        <xdr:cNvPr id="209" name="直線コネクタ 208"/>
        <xdr:cNvCxnSpPr/>
      </xdr:nvCxnSpPr>
      <xdr:spPr>
        <a:xfrm>
          <a:off x="2908300" y="13509171"/>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47716</xdr:rowOff>
    </xdr:from>
    <xdr:to>
      <xdr:col>10</xdr:col>
      <xdr:colOff>165100</xdr:colOff>
      <xdr:row>78</xdr:row>
      <xdr:rowOff>149316</xdr:rowOff>
    </xdr:to>
    <xdr:sp macro="" textlink="">
      <xdr:nvSpPr>
        <xdr:cNvPr id="210" name="楕円 209"/>
        <xdr:cNvSpPr/>
      </xdr:nvSpPr>
      <xdr:spPr>
        <a:xfrm>
          <a:off x="1968500" y="13420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78</xdr:row>
      <xdr:rowOff>98516</xdr:rowOff>
    </xdr:from>
    <xdr:to>
      <xdr:col>15</xdr:col>
      <xdr:colOff>50800</xdr:colOff>
      <xdr:row>78</xdr:row>
      <xdr:rowOff>136071</xdr:rowOff>
    </xdr:to>
    <xdr:cxnSp macro="">
      <xdr:nvCxnSpPr>
        <xdr:cNvPr id="211" name="直線コネクタ 210"/>
        <xdr:cNvCxnSpPr/>
      </xdr:nvCxnSpPr>
      <xdr:spPr>
        <a:xfrm>
          <a:off x="2019300" y="13471616"/>
          <a:ext cx="8890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78</xdr:row>
      <xdr:rowOff>10161</xdr:rowOff>
    </xdr:from>
    <xdr:to>
      <xdr:col>6</xdr:col>
      <xdr:colOff>38100</xdr:colOff>
      <xdr:row>78</xdr:row>
      <xdr:rowOff>111761</xdr:rowOff>
    </xdr:to>
    <xdr:sp macro="" textlink="">
      <xdr:nvSpPr>
        <xdr:cNvPr id="212" name="楕円 211"/>
        <xdr:cNvSpPr/>
      </xdr:nvSpPr>
      <xdr:spPr>
        <a:xfrm>
          <a:off x="1079500" y="13383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78</xdr:row>
      <xdr:rowOff>60961</xdr:rowOff>
    </xdr:from>
    <xdr:to>
      <xdr:col>10</xdr:col>
      <xdr:colOff>114300</xdr:colOff>
      <xdr:row>78</xdr:row>
      <xdr:rowOff>98516</xdr:rowOff>
    </xdr:to>
    <xdr:cxnSp macro="">
      <xdr:nvCxnSpPr>
        <xdr:cNvPr id="213" name="直線コネクタ 212"/>
        <xdr:cNvCxnSpPr/>
      </xdr:nvCxnSpPr>
      <xdr:spPr>
        <a:xfrm>
          <a:off x="1130300" y="13434061"/>
          <a:ext cx="8890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115950</xdr:rowOff>
    </xdr:from>
    <xdr:ext cx="405111" cy="259045"/>
    <xdr:sp macro="" textlink="">
      <xdr:nvSpPr>
        <xdr:cNvPr id="214" name="n_1aveValue【福祉施設】&#10;有形固定資産減価償却率"/>
        <xdr:cNvSpPr txBox="1"/>
      </xdr:nvSpPr>
      <xdr:spPr>
        <a:xfrm>
          <a:off x="3582044" y="141748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3283</xdr:rowOff>
    </xdr:from>
    <xdr:ext cx="405111" cy="259045"/>
    <xdr:sp macro="" textlink="">
      <xdr:nvSpPr>
        <xdr:cNvPr id="215" name="n_2aveValue【福祉施設】&#10;有形固定資産減価償却率"/>
        <xdr:cNvSpPr txBox="1"/>
      </xdr:nvSpPr>
      <xdr:spPr>
        <a:xfrm>
          <a:off x="2705744" y="140621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150240</xdr:rowOff>
    </xdr:from>
    <xdr:ext cx="405111" cy="259045"/>
    <xdr:sp macro="" textlink="">
      <xdr:nvSpPr>
        <xdr:cNvPr id="216" name="n_3aveValue【福祉施設】&#10;有形固定資産減価償却率"/>
        <xdr:cNvSpPr txBox="1"/>
      </xdr:nvSpPr>
      <xdr:spPr>
        <a:xfrm>
          <a:off x="1816744" y="14037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158404</xdr:rowOff>
    </xdr:from>
    <xdr:ext cx="405111" cy="259045"/>
    <xdr:sp macro="" textlink="">
      <xdr:nvSpPr>
        <xdr:cNvPr id="217" name="n_4aveValue【福祉施設】&#10;有形固定資産減価償却率"/>
        <xdr:cNvSpPr txBox="1"/>
      </xdr:nvSpPr>
      <xdr:spPr>
        <a:xfrm>
          <a:off x="927744" y="140458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67871</xdr:rowOff>
    </xdr:from>
    <xdr:ext cx="405111" cy="259045"/>
    <xdr:sp macro="" textlink="">
      <xdr:nvSpPr>
        <xdr:cNvPr id="218" name="n_1mainValue【福祉施設】&#10;有形固定資産減価償却率"/>
        <xdr:cNvSpPr txBox="1"/>
      </xdr:nvSpPr>
      <xdr:spPr>
        <a:xfrm>
          <a:off x="3582044" y="13269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31948</xdr:rowOff>
    </xdr:from>
    <xdr:ext cx="405111" cy="259045"/>
    <xdr:sp macro="" textlink="">
      <xdr:nvSpPr>
        <xdr:cNvPr id="219" name="n_2mainValue【福祉施設】&#10;有形固定資産減価償却率"/>
        <xdr:cNvSpPr txBox="1"/>
      </xdr:nvSpPr>
      <xdr:spPr>
        <a:xfrm>
          <a:off x="2705744" y="132335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76</xdr:row>
      <xdr:rowOff>165843</xdr:rowOff>
    </xdr:from>
    <xdr:ext cx="405111" cy="259045"/>
    <xdr:sp macro="" textlink="">
      <xdr:nvSpPr>
        <xdr:cNvPr id="220" name="n_3mainValue【福祉施設】&#10;有形固定資産減価償却率"/>
        <xdr:cNvSpPr txBox="1"/>
      </xdr:nvSpPr>
      <xdr:spPr>
        <a:xfrm>
          <a:off x="1816744" y="13196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7561</xdr:colOff>
      <xdr:row>76</xdr:row>
      <xdr:rowOff>128288</xdr:rowOff>
    </xdr:from>
    <xdr:ext cx="340478" cy="259045"/>
    <xdr:sp macro="" textlink="">
      <xdr:nvSpPr>
        <xdr:cNvPr id="221" name="n_4mainValue【福祉施設】&#10;有形固定資産減価償却率"/>
        <xdr:cNvSpPr txBox="1"/>
      </xdr:nvSpPr>
      <xdr:spPr>
        <a:xfrm>
          <a:off x="960061" y="1315848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22" name="正方形/長方形 22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3" name="正方形/長方形 22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4" name="正方形/長方形 22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5" name="正方形/長方形 22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6" name="正方形/長方形 22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7" name="正方形/長方形 22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8" name="正方形/長方形 22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29" name="正方形/長方形 22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30" name="テキスト ボックス 22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31" name="直線コネクタ 23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32" name="直線コネクタ 231"/>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33" name="テキスト ボックス 232"/>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34" name="直線コネクタ 233"/>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35" name="テキスト ボックス 234"/>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36" name="直線コネクタ 235"/>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37" name="テキスト ボックス 236"/>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38" name="直線コネクタ 237"/>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39" name="テキスト ボックス 238"/>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40" name="直線コネクタ 23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41" name="テキスト ボックス 24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42"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135255</xdr:rowOff>
    </xdr:from>
    <xdr:to>
      <xdr:col>54</xdr:col>
      <xdr:colOff>189865</xdr:colOff>
      <xdr:row>86</xdr:row>
      <xdr:rowOff>29642</xdr:rowOff>
    </xdr:to>
    <xdr:cxnSp macro="">
      <xdr:nvCxnSpPr>
        <xdr:cNvPr id="243" name="直線コネクタ 242"/>
        <xdr:cNvCxnSpPr/>
      </xdr:nvCxnSpPr>
      <xdr:spPr>
        <a:xfrm flipV="1">
          <a:off x="10476865" y="13336905"/>
          <a:ext cx="0" cy="14374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33469</xdr:rowOff>
    </xdr:from>
    <xdr:ext cx="469744" cy="259045"/>
    <xdr:sp macro="" textlink="">
      <xdr:nvSpPr>
        <xdr:cNvPr id="244" name="【福祉施設】&#10;一人当たり面積最小値テキスト"/>
        <xdr:cNvSpPr txBox="1"/>
      </xdr:nvSpPr>
      <xdr:spPr>
        <a:xfrm>
          <a:off x="10515600" y="14778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29642</xdr:rowOff>
    </xdr:from>
    <xdr:to>
      <xdr:col>55</xdr:col>
      <xdr:colOff>88900</xdr:colOff>
      <xdr:row>86</xdr:row>
      <xdr:rowOff>29642</xdr:rowOff>
    </xdr:to>
    <xdr:cxnSp macro="">
      <xdr:nvCxnSpPr>
        <xdr:cNvPr id="245" name="直線コネクタ 244"/>
        <xdr:cNvCxnSpPr/>
      </xdr:nvCxnSpPr>
      <xdr:spPr>
        <a:xfrm>
          <a:off x="10388600" y="14774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81932</xdr:rowOff>
    </xdr:from>
    <xdr:ext cx="469744" cy="259045"/>
    <xdr:sp macro="" textlink="">
      <xdr:nvSpPr>
        <xdr:cNvPr id="246" name="【福祉施設】&#10;一人当たり面積最大値テキスト"/>
        <xdr:cNvSpPr txBox="1"/>
      </xdr:nvSpPr>
      <xdr:spPr>
        <a:xfrm>
          <a:off x="10515600" y="13112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135255</xdr:rowOff>
    </xdr:from>
    <xdr:to>
      <xdr:col>55</xdr:col>
      <xdr:colOff>88900</xdr:colOff>
      <xdr:row>77</xdr:row>
      <xdr:rowOff>135255</xdr:rowOff>
    </xdr:to>
    <xdr:cxnSp macro="">
      <xdr:nvCxnSpPr>
        <xdr:cNvPr id="247" name="直線コネクタ 246"/>
        <xdr:cNvCxnSpPr/>
      </xdr:nvCxnSpPr>
      <xdr:spPr>
        <a:xfrm>
          <a:off x="10388600" y="13336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145178</xdr:rowOff>
    </xdr:from>
    <xdr:ext cx="469744" cy="259045"/>
    <xdr:sp macro="" textlink="">
      <xdr:nvSpPr>
        <xdr:cNvPr id="248" name="【福祉施設】&#10;一人当たり面積平均値テキスト"/>
        <xdr:cNvSpPr txBox="1"/>
      </xdr:nvSpPr>
      <xdr:spPr>
        <a:xfrm>
          <a:off x="10515600" y="145469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166751</xdr:rowOff>
    </xdr:from>
    <xdr:to>
      <xdr:col>55</xdr:col>
      <xdr:colOff>50800</xdr:colOff>
      <xdr:row>85</xdr:row>
      <xdr:rowOff>96901</xdr:rowOff>
    </xdr:to>
    <xdr:sp macro="" textlink="">
      <xdr:nvSpPr>
        <xdr:cNvPr id="249" name="フローチャート: 判断 248"/>
        <xdr:cNvSpPr/>
      </xdr:nvSpPr>
      <xdr:spPr>
        <a:xfrm>
          <a:off x="10426700" y="14568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157607</xdr:rowOff>
    </xdr:from>
    <xdr:to>
      <xdr:col>50</xdr:col>
      <xdr:colOff>165100</xdr:colOff>
      <xdr:row>85</xdr:row>
      <xdr:rowOff>87757</xdr:rowOff>
    </xdr:to>
    <xdr:sp macro="" textlink="">
      <xdr:nvSpPr>
        <xdr:cNvPr id="250" name="フローチャート: 判断 249"/>
        <xdr:cNvSpPr/>
      </xdr:nvSpPr>
      <xdr:spPr>
        <a:xfrm>
          <a:off x="9588500" y="14559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169266</xdr:rowOff>
    </xdr:from>
    <xdr:to>
      <xdr:col>46</xdr:col>
      <xdr:colOff>38100</xdr:colOff>
      <xdr:row>85</xdr:row>
      <xdr:rowOff>99416</xdr:rowOff>
    </xdr:to>
    <xdr:sp macro="" textlink="">
      <xdr:nvSpPr>
        <xdr:cNvPr id="251" name="フローチャート: 判断 250"/>
        <xdr:cNvSpPr/>
      </xdr:nvSpPr>
      <xdr:spPr>
        <a:xfrm>
          <a:off x="8699500" y="14571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6502</xdr:rowOff>
    </xdr:from>
    <xdr:to>
      <xdr:col>41</xdr:col>
      <xdr:colOff>101600</xdr:colOff>
      <xdr:row>85</xdr:row>
      <xdr:rowOff>108102</xdr:rowOff>
    </xdr:to>
    <xdr:sp macro="" textlink="">
      <xdr:nvSpPr>
        <xdr:cNvPr id="252" name="フローチャート: 判断 251"/>
        <xdr:cNvSpPr/>
      </xdr:nvSpPr>
      <xdr:spPr>
        <a:xfrm>
          <a:off x="7810500" y="14579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23648</xdr:rowOff>
    </xdr:from>
    <xdr:to>
      <xdr:col>36</xdr:col>
      <xdr:colOff>165100</xdr:colOff>
      <xdr:row>85</xdr:row>
      <xdr:rowOff>125248</xdr:rowOff>
    </xdr:to>
    <xdr:sp macro="" textlink="">
      <xdr:nvSpPr>
        <xdr:cNvPr id="253" name="フローチャート: 判断 252"/>
        <xdr:cNvSpPr/>
      </xdr:nvSpPr>
      <xdr:spPr>
        <a:xfrm>
          <a:off x="6921500" y="14596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4" name="テキスト ボックス 25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55" name="テキスト ボックス 25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56" name="テキスト ボックス 25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57" name="テキスト ボックス 25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58" name="テキスト ボックス 25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80</xdr:row>
      <xdr:rowOff>97943</xdr:rowOff>
    </xdr:from>
    <xdr:to>
      <xdr:col>55</xdr:col>
      <xdr:colOff>50800</xdr:colOff>
      <xdr:row>81</xdr:row>
      <xdr:rowOff>28093</xdr:rowOff>
    </xdr:to>
    <xdr:sp macro="" textlink="">
      <xdr:nvSpPr>
        <xdr:cNvPr id="259" name="楕円 258"/>
        <xdr:cNvSpPr/>
      </xdr:nvSpPr>
      <xdr:spPr>
        <a:xfrm>
          <a:off x="10426700" y="13813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79</xdr:row>
      <xdr:rowOff>120820</xdr:rowOff>
    </xdr:from>
    <xdr:ext cx="469744" cy="259045"/>
    <xdr:sp macro="" textlink="">
      <xdr:nvSpPr>
        <xdr:cNvPr id="260" name="【福祉施設】&#10;一人当たり面積該当値テキスト"/>
        <xdr:cNvSpPr txBox="1"/>
      </xdr:nvSpPr>
      <xdr:spPr>
        <a:xfrm>
          <a:off x="10515600" y="13665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80</xdr:row>
      <xdr:rowOff>118517</xdr:rowOff>
    </xdr:from>
    <xdr:to>
      <xdr:col>50</xdr:col>
      <xdr:colOff>165100</xdr:colOff>
      <xdr:row>81</xdr:row>
      <xdr:rowOff>48667</xdr:rowOff>
    </xdr:to>
    <xdr:sp macro="" textlink="">
      <xdr:nvSpPr>
        <xdr:cNvPr id="261" name="楕円 260"/>
        <xdr:cNvSpPr/>
      </xdr:nvSpPr>
      <xdr:spPr>
        <a:xfrm>
          <a:off x="9588500" y="13834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80</xdr:row>
      <xdr:rowOff>148743</xdr:rowOff>
    </xdr:from>
    <xdr:to>
      <xdr:col>55</xdr:col>
      <xdr:colOff>0</xdr:colOff>
      <xdr:row>80</xdr:row>
      <xdr:rowOff>169317</xdr:rowOff>
    </xdr:to>
    <xdr:cxnSp macro="">
      <xdr:nvCxnSpPr>
        <xdr:cNvPr id="262" name="直線コネクタ 261"/>
        <xdr:cNvCxnSpPr/>
      </xdr:nvCxnSpPr>
      <xdr:spPr>
        <a:xfrm flipV="1">
          <a:off x="9639300" y="13864743"/>
          <a:ext cx="8382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80</xdr:row>
      <xdr:rowOff>147549</xdr:rowOff>
    </xdr:from>
    <xdr:to>
      <xdr:col>46</xdr:col>
      <xdr:colOff>38100</xdr:colOff>
      <xdr:row>81</xdr:row>
      <xdr:rowOff>77699</xdr:rowOff>
    </xdr:to>
    <xdr:sp macro="" textlink="">
      <xdr:nvSpPr>
        <xdr:cNvPr id="263" name="楕円 262"/>
        <xdr:cNvSpPr/>
      </xdr:nvSpPr>
      <xdr:spPr>
        <a:xfrm>
          <a:off x="8699500" y="13863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80</xdr:row>
      <xdr:rowOff>169317</xdr:rowOff>
    </xdr:from>
    <xdr:to>
      <xdr:col>50</xdr:col>
      <xdr:colOff>114300</xdr:colOff>
      <xdr:row>81</xdr:row>
      <xdr:rowOff>26899</xdr:rowOff>
    </xdr:to>
    <xdr:cxnSp macro="">
      <xdr:nvCxnSpPr>
        <xdr:cNvPr id="264" name="直線コネクタ 263"/>
        <xdr:cNvCxnSpPr/>
      </xdr:nvCxnSpPr>
      <xdr:spPr>
        <a:xfrm flipV="1">
          <a:off x="8750300" y="13885317"/>
          <a:ext cx="889000" cy="29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80</xdr:row>
      <xdr:rowOff>168123</xdr:rowOff>
    </xdr:from>
    <xdr:to>
      <xdr:col>41</xdr:col>
      <xdr:colOff>101600</xdr:colOff>
      <xdr:row>81</xdr:row>
      <xdr:rowOff>98273</xdr:rowOff>
    </xdr:to>
    <xdr:sp macro="" textlink="">
      <xdr:nvSpPr>
        <xdr:cNvPr id="265" name="楕円 264"/>
        <xdr:cNvSpPr/>
      </xdr:nvSpPr>
      <xdr:spPr>
        <a:xfrm>
          <a:off x="7810500" y="13884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81</xdr:row>
      <xdr:rowOff>26899</xdr:rowOff>
    </xdr:from>
    <xdr:to>
      <xdr:col>45</xdr:col>
      <xdr:colOff>177800</xdr:colOff>
      <xdr:row>81</xdr:row>
      <xdr:rowOff>47473</xdr:rowOff>
    </xdr:to>
    <xdr:cxnSp macro="">
      <xdr:nvCxnSpPr>
        <xdr:cNvPr id="266" name="直線コネクタ 265"/>
        <xdr:cNvCxnSpPr/>
      </xdr:nvCxnSpPr>
      <xdr:spPr>
        <a:xfrm flipV="1">
          <a:off x="7861300" y="13914349"/>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81</xdr:row>
      <xdr:rowOff>6274</xdr:rowOff>
    </xdr:from>
    <xdr:to>
      <xdr:col>36</xdr:col>
      <xdr:colOff>165100</xdr:colOff>
      <xdr:row>81</xdr:row>
      <xdr:rowOff>107874</xdr:rowOff>
    </xdr:to>
    <xdr:sp macro="" textlink="">
      <xdr:nvSpPr>
        <xdr:cNvPr id="267" name="楕円 266"/>
        <xdr:cNvSpPr/>
      </xdr:nvSpPr>
      <xdr:spPr>
        <a:xfrm>
          <a:off x="6921500" y="13893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81</xdr:row>
      <xdr:rowOff>47473</xdr:rowOff>
    </xdr:from>
    <xdr:to>
      <xdr:col>41</xdr:col>
      <xdr:colOff>50800</xdr:colOff>
      <xdr:row>81</xdr:row>
      <xdr:rowOff>57074</xdr:rowOff>
    </xdr:to>
    <xdr:cxnSp macro="">
      <xdr:nvCxnSpPr>
        <xdr:cNvPr id="268" name="直線コネクタ 267"/>
        <xdr:cNvCxnSpPr/>
      </xdr:nvCxnSpPr>
      <xdr:spPr>
        <a:xfrm flipV="1">
          <a:off x="6972300" y="13934923"/>
          <a:ext cx="889000" cy="9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78884</xdr:rowOff>
    </xdr:from>
    <xdr:ext cx="469744" cy="259045"/>
    <xdr:sp macro="" textlink="">
      <xdr:nvSpPr>
        <xdr:cNvPr id="269" name="n_1aveValue【福祉施設】&#10;一人当たり面積"/>
        <xdr:cNvSpPr txBox="1"/>
      </xdr:nvSpPr>
      <xdr:spPr>
        <a:xfrm>
          <a:off x="9391727" y="14652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90543</xdr:rowOff>
    </xdr:from>
    <xdr:ext cx="469744" cy="259045"/>
    <xdr:sp macro="" textlink="">
      <xdr:nvSpPr>
        <xdr:cNvPr id="270" name="n_2aveValue【福祉施設】&#10;一人当たり面積"/>
        <xdr:cNvSpPr txBox="1"/>
      </xdr:nvSpPr>
      <xdr:spPr>
        <a:xfrm>
          <a:off x="8515427" y="14663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99229</xdr:rowOff>
    </xdr:from>
    <xdr:ext cx="469744" cy="259045"/>
    <xdr:sp macro="" textlink="">
      <xdr:nvSpPr>
        <xdr:cNvPr id="271" name="n_3aveValue【福祉施設】&#10;一人当たり面積"/>
        <xdr:cNvSpPr txBox="1"/>
      </xdr:nvSpPr>
      <xdr:spPr>
        <a:xfrm>
          <a:off x="7626427" y="14672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116375</xdr:rowOff>
    </xdr:from>
    <xdr:ext cx="469744" cy="259045"/>
    <xdr:sp macro="" textlink="">
      <xdr:nvSpPr>
        <xdr:cNvPr id="272" name="n_4aveValue【福祉施設】&#10;一人当たり面積"/>
        <xdr:cNvSpPr txBox="1"/>
      </xdr:nvSpPr>
      <xdr:spPr>
        <a:xfrm>
          <a:off x="6737427" y="14689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79</xdr:row>
      <xdr:rowOff>65194</xdr:rowOff>
    </xdr:from>
    <xdr:ext cx="469744" cy="259045"/>
    <xdr:sp macro="" textlink="">
      <xdr:nvSpPr>
        <xdr:cNvPr id="273" name="n_1mainValue【福祉施設】&#10;一人当たり面積"/>
        <xdr:cNvSpPr txBox="1"/>
      </xdr:nvSpPr>
      <xdr:spPr>
        <a:xfrm>
          <a:off x="9391727" y="13609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79</xdr:row>
      <xdr:rowOff>94226</xdr:rowOff>
    </xdr:from>
    <xdr:ext cx="469744" cy="259045"/>
    <xdr:sp macro="" textlink="">
      <xdr:nvSpPr>
        <xdr:cNvPr id="274" name="n_2mainValue【福祉施設】&#10;一人当たり面積"/>
        <xdr:cNvSpPr txBox="1"/>
      </xdr:nvSpPr>
      <xdr:spPr>
        <a:xfrm>
          <a:off x="8515427" y="13638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79</xdr:row>
      <xdr:rowOff>114800</xdr:rowOff>
    </xdr:from>
    <xdr:ext cx="469744" cy="259045"/>
    <xdr:sp macro="" textlink="">
      <xdr:nvSpPr>
        <xdr:cNvPr id="275" name="n_3mainValue【福祉施設】&#10;一人当たり面積"/>
        <xdr:cNvSpPr txBox="1"/>
      </xdr:nvSpPr>
      <xdr:spPr>
        <a:xfrm>
          <a:off x="7626427" y="13659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79</xdr:row>
      <xdr:rowOff>124401</xdr:rowOff>
    </xdr:from>
    <xdr:ext cx="469744" cy="259045"/>
    <xdr:sp macro="" textlink="">
      <xdr:nvSpPr>
        <xdr:cNvPr id="276" name="n_4mainValue【福祉施設】&#10;一人当たり面積"/>
        <xdr:cNvSpPr txBox="1"/>
      </xdr:nvSpPr>
      <xdr:spPr>
        <a:xfrm>
          <a:off x="6737427" y="13668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77" name="正方形/長方形 27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8" name="正方形/長方形 27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79" name="正方形/長方形 27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0" name="正方形/長方形 27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1" name="正方形/長方形 28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2" name="正方形/長方形 28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3" name="正方形/長方形 28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4" name="正方形/長方形 283"/>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5" name="正方形/長方形 28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6" name="正方形/長方形 28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87" name="正方形/長方形 28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88" name="正方形/長方形 28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89" name="正方形/長方形 28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0" name="正方形/長方形 28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1" name="正方形/長方形 29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2" name="正方形/長方形 291"/>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3" name="正方形/長方形 29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4" name="正方形/長方形 29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5" name="正方形/長方形 29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6" name="正方形/長方形 29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97" name="正方形/長方形 29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98" name="正方形/長方形 29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99" name="正方形/長方形 29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0" name="正方形/長方形 29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1" name="テキスト ボックス 30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2" name="直線コネクタ 30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03" name="テキスト ボックス 302"/>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04" name="直線コネクタ 303"/>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05" name="テキスト ボックス 304"/>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06" name="直線コネクタ 305"/>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07" name="テキスト ボックス 306"/>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08" name="直線コネクタ 307"/>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09" name="テキスト ボックス 308"/>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10" name="直線コネクタ 309"/>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11" name="テキスト ボックス 310"/>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12" name="直線コネクタ 311"/>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13" name="テキスト ボックス 312"/>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14" name="直線コネクタ 313"/>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15" name="テキスト ボックス 314"/>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6" name="直線コネクタ 31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17"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58239</xdr:rowOff>
    </xdr:from>
    <xdr:to>
      <xdr:col>85</xdr:col>
      <xdr:colOff>126364</xdr:colOff>
      <xdr:row>42</xdr:row>
      <xdr:rowOff>63137</xdr:rowOff>
    </xdr:to>
    <xdr:cxnSp macro="">
      <xdr:nvCxnSpPr>
        <xdr:cNvPr id="318" name="直線コネクタ 317"/>
        <xdr:cNvCxnSpPr/>
      </xdr:nvCxnSpPr>
      <xdr:spPr>
        <a:xfrm flipV="1">
          <a:off x="16318864" y="5716089"/>
          <a:ext cx="0" cy="1547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66964</xdr:rowOff>
    </xdr:from>
    <xdr:ext cx="405111" cy="259045"/>
    <xdr:sp macro="" textlink="">
      <xdr:nvSpPr>
        <xdr:cNvPr id="319" name="【一般廃棄物処理施設】&#10;有形固定資産減価償却率最小値テキスト"/>
        <xdr:cNvSpPr txBox="1"/>
      </xdr:nvSpPr>
      <xdr:spPr>
        <a:xfrm>
          <a:off x="16357600" y="7267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63137</xdr:rowOff>
    </xdr:from>
    <xdr:to>
      <xdr:col>86</xdr:col>
      <xdr:colOff>25400</xdr:colOff>
      <xdr:row>42</xdr:row>
      <xdr:rowOff>63137</xdr:rowOff>
    </xdr:to>
    <xdr:cxnSp macro="">
      <xdr:nvCxnSpPr>
        <xdr:cNvPr id="320" name="直線コネクタ 319"/>
        <xdr:cNvCxnSpPr/>
      </xdr:nvCxnSpPr>
      <xdr:spPr>
        <a:xfrm>
          <a:off x="16230600" y="7264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4916</xdr:rowOff>
    </xdr:from>
    <xdr:ext cx="340478" cy="259045"/>
    <xdr:sp macro="" textlink="">
      <xdr:nvSpPr>
        <xdr:cNvPr id="321" name="【一般廃棄物処理施設】&#10;有形固定資産減価償却率最大値テキスト"/>
        <xdr:cNvSpPr txBox="1"/>
      </xdr:nvSpPr>
      <xdr:spPr>
        <a:xfrm>
          <a:off x="16357600" y="549131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58239</xdr:rowOff>
    </xdr:from>
    <xdr:to>
      <xdr:col>86</xdr:col>
      <xdr:colOff>25400</xdr:colOff>
      <xdr:row>33</xdr:row>
      <xdr:rowOff>58239</xdr:rowOff>
    </xdr:to>
    <xdr:cxnSp macro="">
      <xdr:nvCxnSpPr>
        <xdr:cNvPr id="322" name="直線コネクタ 321"/>
        <xdr:cNvCxnSpPr/>
      </xdr:nvCxnSpPr>
      <xdr:spPr>
        <a:xfrm>
          <a:off x="16230600" y="5716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105064</xdr:rowOff>
    </xdr:from>
    <xdr:ext cx="405111" cy="259045"/>
    <xdr:sp macro="" textlink="">
      <xdr:nvSpPr>
        <xdr:cNvPr id="323" name="【一般廃棄物処理施設】&#10;有形固定資産減価償却率平均値テキスト"/>
        <xdr:cNvSpPr txBox="1"/>
      </xdr:nvSpPr>
      <xdr:spPr>
        <a:xfrm>
          <a:off x="16357600" y="64487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126637</xdr:rowOff>
    </xdr:from>
    <xdr:to>
      <xdr:col>85</xdr:col>
      <xdr:colOff>177800</xdr:colOff>
      <xdr:row>38</xdr:row>
      <xdr:rowOff>56787</xdr:rowOff>
    </xdr:to>
    <xdr:sp macro="" textlink="">
      <xdr:nvSpPr>
        <xdr:cNvPr id="324" name="フローチャート: 判断 323"/>
        <xdr:cNvSpPr/>
      </xdr:nvSpPr>
      <xdr:spPr>
        <a:xfrm>
          <a:off x="16268700" y="647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907</xdr:rowOff>
    </xdr:from>
    <xdr:to>
      <xdr:col>81</xdr:col>
      <xdr:colOff>101600</xdr:colOff>
      <xdr:row>38</xdr:row>
      <xdr:rowOff>102507</xdr:rowOff>
    </xdr:to>
    <xdr:sp macro="" textlink="">
      <xdr:nvSpPr>
        <xdr:cNvPr id="325" name="フローチャート: 判断 324"/>
        <xdr:cNvSpPr/>
      </xdr:nvSpPr>
      <xdr:spPr>
        <a:xfrm>
          <a:off x="15430500" y="651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159294</xdr:rowOff>
    </xdr:from>
    <xdr:to>
      <xdr:col>76</xdr:col>
      <xdr:colOff>165100</xdr:colOff>
      <xdr:row>38</xdr:row>
      <xdr:rowOff>89444</xdr:rowOff>
    </xdr:to>
    <xdr:sp macro="" textlink="">
      <xdr:nvSpPr>
        <xdr:cNvPr id="326" name="フローチャート: 判断 325"/>
        <xdr:cNvSpPr/>
      </xdr:nvSpPr>
      <xdr:spPr>
        <a:xfrm>
          <a:off x="14541500" y="650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136434</xdr:rowOff>
    </xdr:from>
    <xdr:to>
      <xdr:col>72</xdr:col>
      <xdr:colOff>38100</xdr:colOff>
      <xdr:row>38</xdr:row>
      <xdr:rowOff>66584</xdr:rowOff>
    </xdr:to>
    <xdr:sp macro="" textlink="">
      <xdr:nvSpPr>
        <xdr:cNvPr id="327" name="フローチャート: 判断 326"/>
        <xdr:cNvSpPr/>
      </xdr:nvSpPr>
      <xdr:spPr>
        <a:xfrm>
          <a:off x="13652500" y="648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39</xdr:row>
      <xdr:rowOff>12337</xdr:rowOff>
    </xdr:from>
    <xdr:to>
      <xdr:col>67</xdr:col>
      <xdr:colOff>101600</xdr:colOff>
      <xdr:row>39</xdr:row>
      <xdr:rowOff>113937</xdr:rowOff>
    </xdr:to>
    <xdr:sp macro="" textlink="">
      <xdr:nvSpPr>
        <xdr:cNvPr id="328" name="フローチャート: 判断 327"/>
        <xdr:cNvSpPr/>
      </xdr:nvSpPr>
      <xdr:spPr>
        <a:xfrm>
          <a:off x="12763500" y="6698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29" name="テキスト ボックス 32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0" name="テキスト ボックス 32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1" name="テキスト ボックス 33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2" name="テキスト ボックス 33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3" name="テキスト ボックス 33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144599</xdr:rowOff>
    </xdr:from>
    <xdr:to>
      <xdr:col>85</xdr:col>
      <xdr:colOff>177800</xdr:colOff>
      <xdr:row>36</xdr:row>
      <xdr:rowOff>74749</xdr:rowOff>
    </xdr:to>
    <xdr:sp macro="" textlink="">
      <xdr:nvSpPr>
        <xdr:cNvPr id="334" name="楕円 333"/>
        <xdr:cNvSpPr/>
      </xdr:nvSpPr>
      <xdr:spPr>
        <a:xfrm>
          <a:off x="16268700" y="6145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167476</xdr:rowOff>
    </xdr:from>
    <xdr:ext cx="405111" cy="259045"/>
    <xdr:sp macro="" textlink="">
      <xdr:nvSpPr>
        <xdr:cNvPr id="335" name="【一般廃棄物処理施設】&#10;有形固定資産減価償却率該当値テキスト"/>
        <xdr:cNvSpPr txBox="1"/>
      </xdr:nvSpPr>
      <xdr:spPr>
        <a:xfrm>
          <a:off x="16357600" y="59967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110308</xdr:rowOff>
    </xdr:from>
    <xdr:to>
      <xdr:col>81</xdr:col>
      <xdr:colOff>101600</xdr:colOff>
      <xdr:row>36</xdr:row>
      <xdr:rowOff>40458</xdr:rowOff>
    </xdr:to>
    <xdr:sp macro="" textlink="">
      <xdr:nvSpPr>
        <xdr:cNvPr id="336" name="楕円 335"/>
        <xdr:cNvSpPr/>
      </xdr:nvSpPr>
      <xdr:spPr>
        <a:xfrm>
          <a:off x="15430500" y="6111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161108</xdr:rowOff>
    </xdr:from>
    <xdr:to>
      <xdr:col>85</xdr:col>
      <xdr:colOff>127000</xdr:colOff>
      <xdr:row>36</xdr:row>
      <xdr:rowOff>23949</xdr:rowOff>
    </xdr:to>
    <xdr:cxnSp macro="">
      <xdr:nvCxnSpPr>
        <xdr:cNvPr id="337" name="直線コネクタ 336"/>
        <xdr:cNvCxnSpPr/>
      </xdr:nvCxnSpPr>
      <xdr:spPr>
        <a:xfrm>
          <a:off x="15481300" y="6161858"/>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67854</xdr:rowOff>
    </xdr:from>
    <xdr:to>
      <xdr:col>76</xdr:col>
      <xdr:colOff>165100</xdr:colOff>
      <xdr:row>35</xdr:row>
      <xdr:rowOff>169454</xdr:rowOff>
    </xdr:to>
    <xdr:sp macro="" textlink="">
      <xdr:nvSpPr>
        <xdr:cNvPr id="338" name="楕円 337"/>
        <xdr:cNvSpPr/>
      </xdr:nvSpPr>
      <xdr:spPr>
        <a:xfrm>
          <a:off x="14541500" y="6068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118654</xdr:rowOff>
    </xdr:from>
    <xdr:to>
      <xdr:col>81</xdr:col>
      <xdr:colOff>50800</xdr:colOff>
      <xdr:row>35</xdr:row>
      <xdr:rowOff>161108</xdr:rowOff>
    </xdr:to>
    <xdr:cxnSp macro="">
      <xdr:nvCxnSpPr>
        <xdr:cNvPr id="339" name="直線コネクタ 338"/>
        <xdr:cNvCxnSpPr/>
      </xdr:nvCxnSpPr>
      <xdr:spPr>
        <a:xfrm>
          <a:off x="14592300" y="6119404"/>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28666</xdr:rowOff>
    </xdr:from>
    <xdr:to>
      <xdr:col>72</xdr:col>
      <xdr:colOff>38100</xdr:colOff>
      <xdr:row>35</xdr:row>
      <xdr:rowOff>130266</xdr:rowOff>
    </xdr:to>
    <xdr:sp macro="" textlink="">
      <xdr:nvSpPr>
        <xdr:cNvPr id="340" name="楕円 339"/>
        <xdr:cNvSpPr/>
      </xdr:nvSpPr>
      <xdr:spPr>
        <a:xfrm>
          <a:off x="13652500" y="6029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79466</xdr:rowOff>
    </xdr:from>
    <xdr:to>
      <xdr:col>76</xdr:col>
      <xdr:colOff>114300</xdr:colOff>
      <xdr:row>35</xdr:row>
      <xdr:rowOff>118654</xdr:rowOff>
    </xdr:to>
    <xdr:cxnSp macro="">
      <xdr:nvCxnSpPr>
        <xdr:cNvPr id="341" name="直線コネクタ 340"/>
        <xdr:cNvCxnSpPr/>
      </xdr:nvCxnSpPr>
      <xdr:spPr>
        <a:xfrm>
          <a:off x="13703300" y="6080216"/>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58057</xdr:rowOff>
    </xdr:from>
    <xdr:to>
      <xdr:col>67</xdr:col>
      <xdr:colOff>101600</xdr:colOff>
      <xdr:row>35</xdr:row>
      <xdr:rowOff>159657</xdr:rowOff>
    </xdr:to>
    <xdr:sp macro="" textlink="">
      <xdr:nvSpPr>
        <xdr:cNvPr id="342" name="楕円 341"/>
        <xdr:cNvSpPr/>
      </xdr:nvSpPr>
      <xdr:spPr>
        <a:xfrm>
          <a:off x="12763500" y="6058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79466</xdr:rowOff>
    </xdr:from>
    <xdr:to>
      <xdr:col>71</xdr:col>
      <xdr:colOff>177800</xdr:colOff>
      <xdr:row>35</xdr:row>
      <xdr:rowOff>108857</xdr:rowOff>
    </xdr:to>
    <xdr:cxnSp macro="">
      <xdr:nvCxnSpPr>
        <xdr:cNvPr id="343" name="直線コネクタ 342"/>
        <xdr:cNvCxnSpPr/>
      </xdr:nvCxnSpPr>
      <xdr:spPr>
        <a:xfrm flipV="1">
          <a:off x="12814300" y="6080216"/>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93634</xdr:rowOff>
    </xdr:from>
    <xdr:ext cx="405111" cy="259045"/>
    <xdr:sp macro="" textlink="">
      <xdr:nvSpPr>
        <xdr:cNvPr id="344" name="n_1aveValue【一般廃棄物処理施設】&#10;有形固定資産減価償却率"/>
        <xdr:cNvSpPr txBox="1"/>
      </xdr:nvSpPr>
      <xdr:spPr>
        <a:xfrm>
          <a:off x="15266044" y="66087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80571</xdr:rowOff>
    </xdr:from>
    <xdr:ext cx="405111" cy="259045"/>
    <xdr:sp macro="" textlink="">
      <xdr:nvSpPr>
        <xdr:cNvPr id="345" name="n_2aveValue【一般廃棄物処理施設】&#10;有形固定資産減価償却率"/>
        <xdr:cNvSpPr txBox="1"/>
      </xdr:nvSpPr>
      <xdr:spPr>
        <a:xfrm>
          <a:off x="14389744" y="6595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57711</xdr:rowOff>
    </xdr:from>
    <xdr:ext cx="405111" cy="259045"/>
    <xdr:sp macro="" textlink="">
      <xdr:nvSpPr>
        <xdr:cNvPr id="346" name="n_3aveValue【一般廃棄物処理施設】&#10;有形固定資産減価償却率"/>
        <xdr:cNvSpPr txBox="1"/>
      </xdr:nvSpPr>
      <xdr:spPr>
        <a:xfrm>
          <a:off x="13500744" y="65728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105064</xdr:rowOff>
    </xdr:from>
    <xdr:ext cx="405111" cy="259045"/>
    <xdr:sp macro="" textlink="">
      <xdr:nvSpPr>
        <xdr:cNvPr id="347" name="n_4aveValue【一般廃棄物処理施設】&#10;有形固定資産減価償却率"/>
        <xdr:cNvSpPr txBox="1"/>
      </xdr:nvSpPr>
      <xdr:spPr>
        <a:xfrm>
          <a:off x="12611744" y="6791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56985</xdr:rowOff>
    </xdr:from>
    <xdr:ext cx="405111" cy="259045"/>
    <xdr:sp macro="" textlink="">
      <xdr:nvSpPr>
        <xdr:cNvPr id="348" name="n_1mainValue【一般廃棄物処理施設】&#10;有形固定資産減価償却率"/>
        <xdr:cNvSpPr txBox="1"/>
      </xdr:nvSpPr>
      <xdr:spPr>
        <a:xfrm>
          <a:off x="15266044" y="5886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14531</xdr:rowOff>
    </xdr:from>
    <xdr:ext cx="405111" cy="259045"/>
    <xdr:sp macro="" textlink="">
      <xdr:nvSpPr>
        <xdr:cNvPr id="349" name="n_2mainValue【一般廃棄物処理施設】&#10;有形固定資産減価償却率"/>
        <xdr:cNvSpPr txBox="1"/>
      </xdr:nvSpPr>
      <xdr:spPr>
        <a:xfrm>
          <a:off x="14389744" y="5843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146793</xdr:rowOff>
    </xdr:from>
    <xdr:ext cx="405111" cy="259045"/>
    <xdr:sp macro="" textlink="">
      <xdr:nvSpPr>
        <xdr:cNvPr id="350" name="n_3mainValue【一般廃棄物処理施設】&#10;有形固定資産減価償却率"/>
        <xdr:cNvSpPr txBox="1"/>
      </xdr:nvSpPr>
      <xdr:spPr>
        <a:xfrm>
          <a:off x="13500744" y="5804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4734</xdr:rowOff>
    </xdr:from>
    <xdr:ext cx="405111" cy="259045"/>
    <xdr:sp macro="" textlink="">
      <xdr:nvSpPr>
        <xdr:cNvPr id="351" name="n_4mainValue【一般廃棄物処理施設】&#10;有形固定資産減価償却率"/>
        <xdr:cNvSpPr txBox="1"/>
      </xdr:nvSpPr>
      <xdr:spPr>
        <a:xfrm>
          <a:off x="12611744" y="58340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2" name="正方形/長方形 35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3" name="正方形/長方形 35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4" name="正方形/長方形 35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5" name="正方形/長方形 35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6" name="正方形/長方形 35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57" name="正方形/長方形 35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58" name="正方形/長方形 35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59" name="正方形/長方形 35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0" name="テキスト ボックス 35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1" name="直線コネクタ 36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62" name="直線コネクタ 361"/>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363" name="テキスト ボックス 362"/>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64" name="直線コネクタ 363"/>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38</xdr:row>
      <xdr:rowOff>48277</xdr:rowOff>
    </xdr:from>
    <xdr:ext cx="685572" cy="259045"/>
    <xdr:sp macro="" textlink="">
      <xdr:nvSpPr>
        <xdr:cNvPr id="365" name="テキスト ボックス 364"/>
        <xdr:cNvSpPr txBox="1"/>
      </xdr:nvSpPr>
      <xdr:spPr>
        <a:xfrm>
          <a:off x="17602428" y="656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66" name="直線コネクタ 365"/>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35</xdr:row>
      <xdr:rowOff>105427</xdr:rowOff>
    </xdr:from>
    <xdr:ext cx="685572" cy="259045"/>
    <xdr:sp macro="" textlink="">
      <xdr:nvSpPr>
        <xdr:cNvPr id="367" name="テキスト ボックス 366"/>
        <xdr:cNvSpPr txBox="1"/>
      </xdr:nvSpPr>
      <xdr:spPr>
        <a:xfrm>
          <a:off x="17602428" y="610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68" name="直線コネクタ 367"/>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162577</xdr:rowOff>
    </xdr:from>
    <xdr:ext cx="685572" cy="259045"/>
    <xdr:sp macro="" textlink="">
      <xdr:nvSpPr>
        <xdr:cNvPr id="369" name="テキスト ボックス 368"/>
        <xdr:cNvSpPr txBox="1"/>
      </xdr:nvSpPr>
      <xdr:spPr>
        <a:xfrm>
          <a:off x="17602428" y="564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0" name="直線コネクタ 36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371" name="テキスト ボックス 370"/>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2"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136665</xdr:rowOff>
    </xdr:from>
    <xdr:to>
      <xdr:col>116</xdr:col>
      <xdr:colOff>62864</xdr:colOff>
      <xdr:row>41</xdr:row>
      <xdr:rowOff>132186</xdr:rowOff>
    </xdr:to>
    <xdr:cxnSp macro="">
      <xdr:nvCxnSpPr>
        <xdr:cNvPr id="373" name="直線コネクタ 372"/>
        <xdr:cNvCxnSpPr/>
      </xdr:nvCxnSpPr>
      <xdr:spPr>
        <a:xfrm flipV="1">
          <a:off x="22160864" y="5794515"/>
          <a:ext cx="0" cy="1367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136013</xdr:rowOff>
    </xdr:from>
    <xdr:ext cx="469744" cy="259045"/>
    <xdr:sp macro="" textlink="">
      <xdr:nvSpPr>
        <xdr:cNvPr id="374" name="【一般廃棄物処理施設】&#10;一人当たり有形固定資産（償却資産）額最小値テキスト"/>
        <xdr:cNvSpPr txBox="1"/>
      </xdr:nvSpPr>
      <xdr:spPr>
        <a:xfrm>
          <a:off x="22199600" y="7165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132186</xdr:rowOff>
    </xdr:from>
    <xdr:to>
      <xdr:col>116</xdr:col>
      <xdr:colOff>152400</xdr:colOff>
      <xdr:row>41</xdr:row>
      <xdr:rowOff>132186</xdr:rowOff>
    </xdr:to>
    <xdr:cxnSp macro="">
      <xdr:nvCxnSpPr>
        <xdr:cNvPr id="375" name="直線コネクタ 374"/>
        <xdr:cNvCxnSpPr/>
      </xdr:nvCxnSpPr>
      <xdr:spPr>
        <a:xfrm>
          <a:off x="22072600" y="7161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83342</xdr:rowOff>
    </xdr:from>
    <xdr:ext cx="690189" cy="259045"/>
    <xdr:sp macro="" textlink="">
      <xdr:nvSpPr>
        <xdr:cNvPr id="376" name="【一般廃棄物処理施設】&#10;一人当たり有形固定資産（償却資産）額最大値テキスト"/>
        <xdr:cNvSpPr txBox="1"/>
      </xdr:nvSpPr>
      <xdr:spPr>
        <a:xfrm>
          <a:off x="22199600" y="55697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2,992,750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136665</xdr:rowOff>
    </xdr:from>
    <xdr:to>
      <xdr:col>116</xdr:col>
      <xdr:colOff>152400</xdr:colOff>
      <xdr:row>33</xdr:row>
      <xdr:rowOff>136665</xdr:rowOff>
    </xdr:to>
    <xdr:cxnSp macro="">
      <xdr:nvCxnSpPr>
        <xdr:cNvPr id="377" name="直線コネクタ 376"/>
        <xdr:cNvCxnSpPr/>
      </xdr:nvCxnSpPr>
      <xdr:spPr>
        <a:xfrm>
          <a:off x="22072600" y="5794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107068</xdr:rowOff>
    </xdr:from>
    <xdr:ext cx="599010" cy="259045"/>
    <xdr:sp macro="" textlink="">
      <xdr:nvSpPr>
        <xdr:cNvPr id="378" name="【一般廃棄物処理施設】&#10;一人当たり有形固定資産（償却資産）額平均値テキスト"/>
        <xdr:cNvSpPr txBox="1"/>
      </xdr:nvSpPr>
      <xdr:spPr>
        <a:xfrm>
          <a:off x="22199600" y="69650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128641</xdr:rowOff>
    </xdr:from>
    <xdr:to>
      <xdr:col>116</xdr:col>
      <xdr:colOff>114300</xdr:colOff>
      <xdr:row>41</xdr:row>
      <xdr:rowOff>58791</xdr:rowOff>
    </xdr:to>
    <xdr:sp macro="" textlink="">
      <xdr:nvSpPr>
        <xdr:cNvPr id="379" name="フローチャート: 判断 378"/>
        <xdr:cNvSpPr/>
      </xdr:nvSpPr>
      <xdr:spPr>
        <a:xfrm>
          <a:off x="22110700" y="6986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118345</xdr:rowOff>
    </xdr:from>
    <xdr:to>
      <xdr:col>112</xdr:col>
      <xdr:colOff>38100</xdr:colOff>
      <xdr:row>41</xdr:row>
      <xdr:rowOff>48495</xdr:rowOff>
    </xdr:to>
    <xdr:sp macro="" textlink="">
      <xdr:nvSpPr>
        <xdr:cNvPr id="380" name="フローチャート: 判断 379"/>
        <xdr:cNvSpPr/>
      </xdr:nvSpPr>
      <xdr:spPr>
        <a:xfrm>
          <a:off x="21272500" y="6976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129681</xdr:rowOff>
    </xdr:from>
    <xdr:to>
      <xdr:col>107</xdr:col>
      <xdr:colOff>101600</xdr:colOff>
      <xdr:row>41</xdr:row>
      <xdr:rowOff>59831</xdr:rowOff>
    </xdr:to>
    <xdr:sp macro="" textlink="">
      <xdr:nvSpPr>
        <xdr:cNvPr id="381" name="フローチャート: 判断 380"/>
        <xdr:cNvSpPr/>
      </xdr:nvSpPr>
      <xdr:spPr>
        <a:xfrm>
          <a:off x="20383500" y="6987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136325</xdr:rowOff>
    </xdr:from>
    <xdr:to>
      <xdr:col>102</xdr:col>
      <xdr:colOff>165100</xdr:colOff>
      <xdr:row>41</xdr:row>
      <xdr:rowOff>66475</xdr:rowOff>
    </xdr:to>
    <xdr:sp macro="" textlink="">
      <xdr:nvSpPr>
        <xdr:cNvPr id="382" name="フローチャート: 判断 381"/>
        <xdr:cNvSpPr/>
      </xdr:nvSpPr>
      <xdr:spPr>
        <a:xfrm>
          <a:off x="19494500" y="6994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160423</xdr:rowOff>
    </xdr:from>
    <xdr:to>
      <xdr:col>98</xdr:col>
      <xdr:colOff>38100</xdr:colOff>
      <xdr:row>41</xdr:row>
      <xdr:rowOff>90573</xdr:rowOff>
    </xdr:to>
    <xdr:sp macro="" textlink="">
      <xdr:nvSpPr>
        <xdr:cNvPr id="383" name="フローチャート: 判断 382"/>
        <xdr:cNvSpPr/>
      </xdr:nvSpPr>
      <xdr:spPr>
        <a:xfrm>
          <a:off x="18605500" y="7018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4" name="テキスト ボックス 38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85" name="テキスト ボックス 38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86" name="テキスト ボックス 38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87" name="テキスト ボックス 38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88" name="テキスト ボックス 38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141984</xdr:rowOff>
    </xdr:from>
    <xdr:to>
      <xdr:col>116</xdr:col>
      <xdr:colOff>114300</xdr:colOff>
      <xdr:row>40</xdr:row>
      <xdr:rowOff>72134</xdr:rowOff>
    </xdr:to>
    <xdr:sp macro="" textlink="">
      <xdr:nvSpPr>
        <xdr:cNvPr id="389" name="楕円 388"/>
        <xdr:cNvSpPr/>
      </xdr:nvSpPr>
      <xdr:spPr>
        <a:xfrm>
          <a:off x="22110700" y="6828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164861</xdr:rowOff>
    </xdr:from>
    <xdr:ext cx="599010" cy="259045"/>
    <xdr:sp macro="" textlink="">
      <xdr:nvSpPr>
        <xdr:cNvPr id="390" name="【一般廃棄物処理施設】&#10;一人当たり有形固定資産（償却資産）額該当値テキスト"/>
        <xdr:cNvSpPr txBox="1"/>
      </xdr:nvSpPr>
      <xdr:spPr>
        <a:xfrm>
          <a:off x="22199600" y="6679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146440</xdr:rowOff>
    </xdr:from>
    <xdr:to>
      <xdr:col>112</xdr:col>
      <xdr:colOff>38100</xdr:colOff>
      <xdr:row>40</xdr:row>
      <xdr:rowOff>76590</xdr:rowOff>
    </xdr:to>
    <xdr:sp macro="" textlink="">
      <xdr:nvSpPr>
        <xdr:cNvPr id="391" name="楕円 390"/>
        <xdr:cNvSpPr/>
      </xdr:nvSpPr>
      <xdr:spPr>
        <a:xfrm>
          <a:off x="21272500" y="6832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21334</xdr:rowOff>
    </xdr:from>
    <xdr:to>
      <xdr:col>116</xdr:col>
      <xdr:colOff>63500</xdr:colOff>
      <xdr:row>40</xdr:row>
      <xdr:rowOff>25790</xdr:rowOff>
    </xdr:to>
    <xdr:cxnSp macro="">
      <xdr:nvCxnSpPr>
        <xdr:cNvPr id="392" name="直線コネクタ 391"/>
        <xdr:cNvCxnSpPr/>
      </xdr:nvCxnSpPr>
      <xdr:spPr>
        <a:xfrm flipV="1">
          <a:off x="21323300" y="6879334"/>
          <a:ext cx="838200" cy="4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151217</xdr:rowOff>
    </xdr:from>
    <xdr:to>
      <xdr:col>107</xdr:col>
      <xdr:colOff>101600</xdr:colOff>
      <xdr:row>40</xdr:row>
      <xdr:rowOff>81367</xdr:rowOff>
    </xdr:to>
    <xdr:sp macro="" textlink="">
      <xdr:nvSpPr>
        <xdr:cNvPr id="393" name="楕円 392"/>
        <xdr:cNvSpPr/>
      </xdr:nvSpPr>
      <xdr:spPr>
        <a:xfrm>
          <a:off x="20383500" y="6837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25790</xdr:rowOff>
    </xdr:from>
    <xdr:to>
      <xdr:col>111</xdr:col>
      <xdr:colOff>177800</xdr:colOff>
      <xdr:row>40</xdr:row>
      <xdr:rowOff>30567</xdr:rowOff>
    </xdr:to>
    <xdr:cxnSp macro="">
      <xdr:nvCxnSpPr>
        <xdr:cNvPr id="394" name="直線コネクタ 393"/>
        <xdr:cNvCxnSpPr/>
      </xdr:nvCxnSpPr>
      <xdr:spPr>
        <a:xfrm flipV="1">
          <a:off x="20434300" y="6883790"/>
          <a:ext cx="889000" cy="4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123248</xdr:rowOff>
    </xdr:from>
    <xdr:to>
      <xdr:col>102</xdr:col>
      <xdr:colOff>165100</xdr:colOff>
      <xdr:row>40</xdr:row>
      <xdr:rowOff>53398</xdr:rowOff>
    </xdr:to>
    <xdr:sp macro="" textlink="">
      <xdr:nvSpPr>
        <xdr:cNvPr id="395" name="楕円 394"/>
        <xdr:cNvSpPr/>
      </xdr:nvSpPr>
      <xdr:spPr>
        <a:xfrm>
          <a:off x="19494500" y="6809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2598</xdr:rowOff>
    </xdr:from>
    <xdr:to>
      <xdr:col>107</xdr:col>
      <xdr:colOff>50800</xdr:colOff>
      <xdr:row>40</xdr:row>
      <xdr:rowOff>30567</xdr:rowOff>
    </xdr:to>
    <xdr:cxnSp macro="">
      <xdr:nvCxnSpPr>
        <xdr:cNvPr id="396" name="直線コネクタ 395"/>
        <xdr:cNvCxnSpPr/>
      </xdr:nvCxnSpPr>
      <xdr:spPr>
        <a:xfrm>
          <a:off x="19545300" y="6860598"/>
          <a:ext cx="889000" cy="27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131087</xdr:rowOff>
    </xdr:from>
    <xdr:to>
      <xdr:col>98</xdr:col>
      <xdr:colOff>38100</xdr:colOff>
      <xdr:row>40</xdr:row>
      <xdr:rowOff>61237</xdr:rowOff>
    </xdr:to>
    <xdr:sp macro="" textlink="">
      <xdr:nvSpPr>
        <xdr:cNvPr id="397" name="楕円 396"/>
        <xdr:cNvSpPr/>
      </xdr:nvSpPr>
      <xdr:spPr>
        <a:xfrm>
          <a:off x="18605500" y="6817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2598</xdr:rowOff>
    </xdr:from>
    <xdr:to>
      <xdr:col>102</xdr:col>
      <xdr:colOff>114300</xdr:colOff>
      <xdr:row>40</xdr:row>
      <xdr:rowOff>10437</xdr:rowOff>
    </xdr:to>
    <xdr:cxnSp macro="">
      <xdr:nvCxnSpPr>
        <xdr:cNvPr id="398" name="直線コネクタ 397"/>
        <xdr:cNvCxnSpPr/>
      </xdr:nvCxnSpPr>
      <xdr:spPr>
        <a:xfrm flipV="1">
          <a:off x="18656300" y="6860598"/>
          <a:ext cx="889000" cy="7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41</xdr:row>
      <xdr:rowOff>39622</xdr:rowOff>
    </xdr:from>
    <xdr:ext cx="599010" cy="259045"/>
    <xdr:sp macro="" textlink="">
      <xdr:nvSpPr>
        <xdr:cNvPr id="399" name="n_1aveValue【一般廃棄物処理施設】&#10;一人当たり有形固定資産（償却資産）額"/>
        <xdr:cNvSpPr txBox="1"/>
      </xdr:nvSpPr>
      <xdr:spPr>
        <a:xfrm>
          <a:off x="21011095" y="7069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41</xdr:row>
      <xdr:rowOff>50958</xdr:rowOff>
    </xdr:from>
    <xdr:ext cx="599010" cy="259045"/>
    <xdr:sp macro="" textlink="">
      <xdr:nvSpPr>
        <xdr:cNvPr id="400" name="n_2aveValue【一般廃棄物処理施設】&#10;一人当たり有形固定資産（償却資産）額"/>
        <xdr:cNvSpPr txBox="1"/>
      </xdr:nvSpPr>
      <xdr:spPr>
        <a:xfrm>
          <a:off x="20134795" y="7080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41</xdr:row>
      <xdr:rowOff>57602</xdr:rowOff>
    </xdr:from>
    <xdr:ext cx="599010" cy="259045"/>
    <xdr:sp macro="" textlink="">
      <xdr:nvSpPr>
        <xdr:cNvPr id="401" name="n_3aveValue【一般廃棄物処理施設】&#10;一人当たり有形固定資産（償却資産）額"/>
        <xdr:cNvSpPr txBox="1"/>
      </xdr:nvSpPr>
      <xdr:spPr>
        <a:xfrm>
          <a:off x="19245795" y="70870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41</xdr:row>
      <xdr:rowOff>81700</xdr:rowOff>
    </xdr:from>
    <xdr:ext cx="599010" cy="259045"/>
    <xdr:sp macro="" textlink="">
      <xdr:nvSpPr>
        <xdr:cNvPr id="402" name="n_4aveValue【一般廃棄物処理施設】&#10;一人当たり有形固定資産（償却資産）額"/>
        <xdr:cNvSpPr txBox="1"/>
      </xdr:nvSpPr>
      <xdr:spPr>
        <a:xfrm>
          <a:off x="18356795" y="71111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38</xdr:row>
      <xdr:rowOff>93117</xdr:rowOff>
    </xdr:from>
    <xdr:ext cx="599010" cy="259045"/>
    <xdr:sp macro="" textlink="">
      <xdr:nvSpPr>
        <xdr:cNvPr id="403" name="n_1mainValue【一般廃棄物処理施設】&#10;一人当たり有形固定資産（償却資産）額"/>
        <xdr:cNvSpPr txBox="1"/>
      </xdr:nvSpPr>
      <xdr:spPr>
        <a:xfrm>
          <a:off x="21011095" y="6608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97894</xdr:rowOff>
    </xdr:from>
    <xdr:ext cx="599010" cy="259045"/>
    <xdr:sp macro="" textlink="">
      <xdr:nvSpPr>
        <xdr:cNvPr id="404" name="n_2mainValue【一般廃棄物処理施設】&#10;一人当たり有形固定資産（償却資産）額"/>
        <xdr:cNvSpPr txBox="1"/>
      </xdr:nvSpPr>
      <xdr:spPr>
        <a:xfrm>
          <a:off x="20134795" y="6612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69925</xdr:rowOff>
    </xdr:from>
    <xdr:ext cx="599010" cy="259045"/>
    <xdr:sp macro="" textlink="">
      <xdr:nvSpPr>
        <xdr:cNvPr id="405" name="n_3mainValue【一般廃棄物処理施設】&#10;一人当たり有形固定資産（償却資産）額"/>
        <xdr:cNvSpPr txBox="1"/>
      </xdr:nvSpPr>
      <xdr:spPr>
        <a:xfrm>
          <a:off x="19245795" y="6585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77764</xdr:rowOff>
    </xdr:from>
    <xdr:ext cx="599010" cy="259045"/>
    <xdr:sp macro="" textlink="">
      <xdr:nvSpPr>
        <xdr:cNvPr id="406" name="n_4mainValue【一般廃棄物処理施設】&#10;一人当たり有形固定資産（償却資産）額"/>
        <xdr:cNvSpPr txBox="1"/>
      </xdr:nvSpPr>
      <xdr:spPr>
        <a:xfrm>
          <a:off x="18356795" y="6592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7" name="正方形/長方形 40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8" name="正方形/長方形 40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9" name="正方形/長方形 40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0" name="正方形/長方形 40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1" name="正方形/長方形 41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2" name="正方形/長方形 41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3" name="正方形/長方形 41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4" name="正方形/長方形 41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5" name="テキスト ボックス 41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6" name="直線コネクタ 41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17" name="テキスト ボックス 416"/>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18" name="直線コネクタ 417"/>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19" name="テキスト ボックス 418"/>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20" name="直線コネクタ 419"/>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21" name="テキスト ボックス 420"/>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22" name="直線コネクタ 421"/>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23" name="テキスト ボックス 422"/>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24" name="直線コネクタ 423"/>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25" name="テキスト ボックス 424"/>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26" name="直線コネクタ 425"/>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27" name="テキスト ボックス 426"/>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8" name="直線コネクタ 42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429" name="テキスト ボックス 428"/>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30"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22860</xdr:rowOff>
    </xdr:from>
    <xdr:to>
      <xdr:col>85</xdr:col>
      <xdr:colOff>126364</xdr:colOff>
      <xdr:row>64</xdr:row>
      <xdr:rowOff>76200</xdr:rowOff>
    </xdr:to>
    <xdr:cxnSp macro="">
      <xdr:nvCxnSpPr>
        <xdr:cNvPr id="431" name="直線コネクタ 430"/>
        <xdr:cNvCxnSpPr/>
      </xdr:nvCxnSpPr>
      <xdr:spPr>
        <a:xfrm flipV="1">
          <a:off x="16318864" y="962406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80027</xdr:rowOff>
    </xdr:from>
    <xdr:ext cx="469744" cy="259045"/>
    <xdr:sp macro="" textlink="">
      <xdr:nvSpPr>
        <xdr:cNvPr id="432" name="【保健センター・保健所】&#10;有形固定資産減価償却率最小値テキスト"/>
        <xdr:cNvSpPr txBox="1"/>
      </xdr:nvSpPr>
      <xdr:spPr>
        <a:xfrm>
          <a:off x="16357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76200</xdr:rowOff>
    </xdr:from>
    <xdr:to>
      <xdr:col>86</xdr:col>
      <xdr:colOff>25400</xdr:colOff>
      <xdr:row>64</xdr:row>
      <xdr:rowOff>76200</xdr:rowOff>
    </xdr:to>
    <xdr:cxnSp macro="">
      <xdr:nvCxnSpPr>
        <xdr:cNvPr id="433" name="直線コネクタ 432"/>
        <xdr:cNvCxnSpPr/>
      </xdr:nvCxnSpPr>
      <xdr:spPr>
        <a:xfrm>
          <a:off x="16230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140987</xdr:rowOff>
    </xdr:from>
    <xdr:ext cx="405111" cy="259045"/>
    <xdr:sp macro="" textlink="">
      <xdr:nvSpPr>
        <xdr:cNvPr id="434" name="【保健センター・保健所】&#10;有形固定資産減価償却率最大値テキスト"/>
        <xdr:cNvSpPr txBox="1"/>
      </xdr:nvSpPr>
      <xdr:spPr>
        <a:xfrm>
          <a:off x="16357600" y="9399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22860</xdr:rowOff>
    </xdr:from>
    <xdr:to>
      <xdr:col>86</xdr:col>
      <xdr:colOff>25400</xdr:colOff>
      <xdr:row>56</xdr:row>
      <xdr:rowOff>22860</xdr:rowOff>
    </xdr:to>
    <xdr:cxnSp macro="">
      <xdr:nvCxnSpPr>
        <xdr:cNvPr id="435" name="直線コネクタ 434"/>
        <xdr:cNvCxnSpPr/>
      </xdr:nvCxnSpPr>
      <xdr:spPr>
        <a:xfrm>
          <a:off x="16230600" y="962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15257</xdr:rowOff>
    </xdr:from>
    <xdr:ext cx="405111" cy="259045"/>
    <xdr:sp macro="" textlink="">
      <xdr:nvSpPr>
        <xdr:cNvPr id="436" name="【保健センター・保健所】&#10;有形固定資産減価償却率平均値テキスト"/>
        <xdr:cNvSpPr txBox="1"/>
      </xdr:nvSpPr>
      <xdr:spPr>
        <a:xfrm>
          <a:off x="16357600" y="101308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36830</xdr:rowOff>
    </xdr:from>
    <xdr:to>
      <xdr:col>85</xdr:col>
      <xdr:colOff>177800</xdr:colOff>
      <xdr:row>59</xdr:row>
      <xdr:rowOff>138430</xdr:rowOff>
    </xdr:to>
    <xdr:sp macro="" textlink="">
      <xdr:nvSpPr>
        <xdr:cNvPr id="437" name="フローチャート: 判断 436"/>
        <xdr:cNvSpPr/>
      </xdr:nvSpPr>
      <xdr:spPr>
        <a:xfrm>
          <a:off x="16268700" y="1015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126365</xdr:rowOff>
    </xdr:from>
    <xdr:to>
      <xdr:col>81</xdr:col>
      <xdr:colOff>101600</xdr:colOff>
      <xdr:row>59</xdr:row>
      <xdr:rowOff>56515</xdr:rowOff>
    </xdr:to>
    <xdr:sp macro="" textlink="">
      <xdr:nvSpPr>
        <xdr:cNvPr id="438" name="フローチャート: 判断 437"/>
        <xdr:cNvSpPr/>
      </xdr:nvSpPr>
      <xdr:spPr>
        <a:xfrm>
          <a:off x="15430500" y="10070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93980</xdr:rowOff>
    </xdr:from>
    <xdr:to>
      <xdr:col>76</xdr:col>
      <xdr:colOff>165100</xdr:colOff>
      <xdr:row>59</xdr:row>
      <xdr:rowOff>24130</xdr:rowOff>
    </xdr:to>
    <xdr:sp macro="" textlink="">
      <xdr:nvSpPr>
        <xdr:cNvPr id="439" name="フローチャート: 判断 438"/>
        <xdr:cNvSpPr/>
      </xdr:nvSpPr>
      <xdr:spPr>
        <a:xfrm>
          <a:off x="14541500" y="10038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145415</xdr:rowOff>
    </xdr:from>
    <xdr:to>
      <xdr:col>72</xdr:col>
      <xdr:colOff>38100</xdr:colOff>
      <xdr:row>59</xdr:row>
      <xdr:rowOff>75565</xdr:rowOff>
    </xdr:to>
    <xdr:sp macro="" textlink="">
      <xdr:nvSpPr>
        <xdr:cNvPr id="440" name="フローチャート: 判断 439"/>
        <xdr:cNvSpPr/>
      </xdr:nvSpPr>
      <xdr:spPr>
        <a:xfrm>
          <a:off x="13652500" y="10089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82550</xdr:rowOff>
    </xdr:from>
    <xdr:to>
      <xdr:col>67</xdr:col>
      <xdr:colOff>101600</xdr:colOff>
      <xdr:row>59</xdr:row>
      <xdr:rowOff>12700</xdr:rowOff>
    </xdr:to>
    <xdr:sp macro="" textlink="">
      <xdr:nvSpPr>
        <xdr:cNvPr id="441" name="フローチャート: 判断 440"/>
        <xdr:cNvSpPr/>
      </xdr:nvSpPr>
      <xdr:spPr>
        <a:xfrm>
          <a:off x="12763500" y="1002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2" name="テキスト ボックス 44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3" name="テキスト ボックス 44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4" name="テキスト ボックス 44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5" name="テキスト ボックス 44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6" name="テキスト ボックス 44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33020</xdr:rowOff>
    </xdr:from>
    <xdr:to>
      <xdr:col>85</xdr:col>
      <xdr:colOff>177800</xdr:colOff>
      <xdr:row>58</xdr:row>
      <xdr:rowOff>134620</xdr:rowOff>
    </xdr:to>
    <xdr:sp macro="" textlink="">
      <xdr:nvSpPr>
        <xdr:cNvPr id="447" name="楕円 446"/>
        <xdr:cNvSpPr/>
      </xdr:nvSpPr>
      <xdr:spPr>
        <a:xfrm>
          <a:off x="16268700" y="9977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55897</xdr:rowOff>
    </xdr:from>
    <xdr:ext cx="405111" cy="259045"/>
    <xdr:sp macro="" textlink="">
      <xdr:nvSpPr>
        <xdr:cNvPr id="448" name="【保健センター・保健所】&#10;有形固定資産減価償却率該当値テキスト"/>
        <xdr:cNvSpPr txBox="1"/>
      </xdr:nvSpPr>
      <xdr:spPr>
        <a:xfrm>
          <a:off x="16357600" y="982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166370</xdr:rowOff>
    </xdr:from>
    <xdr:to>
      <xdr:col>81</xdr:col>
      <xdr:colOff>101600</xdr:colOff>
      <xdr:row>58</xdr:row>
      <xdr:rowOff>96520</xdr:rowOff>
    </xdr:to>
    <xdr:sp macro="" textlink="">
      <xdr:nvSpPr>
        <xdr:cNvPr id="449" name="楕円 448"/>
        <xdr:cNvSpPr/>
      </xdr:nvSpPr>
      <xdr:spPr>
        <a:xfrm>
          <a:off x="15430500" y="993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45720</xdr:rowOff>
    </xdr:from>
    <xdr:to>
      <xdr:col>85</xdr:col>
      <xdr:colOff>127000</xdr:colOff>
      <xdr:row>58</xdr:row>
      <xdr:rowOff>83820</xdr:rowOff>
    </xdr:to>
    <xdr:cxnSp macro="">
      <xdr:nvCxnSpPr>
        <xdr:cNvPr id="450" name="直線コネクタ 449"/>
        <xdr:cNvCxnSpPr/>
      </xdr:nvCxnSpPr>
      <xdr:spPr>
        <a:xfrm>
          <a:off x="15481300" y="998982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128270</xdr:rowOff>
    </xdr:from>
    <xdr:to>
      <xdr:col>76</xdr:col>
      <xdr:colOff>165100</xdr:colOff>
      <xdr:row>58</xdr:row>
      <xdr:rowOff>58420</xdr:rowOff>
    </xdr:to>
    <xdr:sp macro="" textlink="">
      <xdr:nvSpPr>
        <xdr:cNvPr id="451" name="楕円 450"/>
        <xdr:cNvSpPr/>
      </xdr:nvSpPr>
      <xdr:spPr>
        <a:xfrm>
          <a:off x="14541500" y="9900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7620</xdr:rowOff>
    </xdr:from>
    <xdr:to>
      <xdr:col>81</xdr:col>
      <xdr:colOff>50800</xdr:colOff>
      <xdr:row>58</xdr:row>
      <xdr:rowOff>45720</xdr:rowOff>
    </xdr:to>
    <xdr:cxnSp macro="">
      <xdr:nvCxnSpPr>
        <xdr:cNvPr id="452" name="直線コネクタ 451"/>
        <xdr:cNvCxnSpPr/>
      </xdr:nvCxnSpPr>
      <xdr:spPr>
        <a:xfrm>
          <a:off x="14592300" y="99517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120650</xdr:rowOff>
    </xdr:from>
    <xdr:to>
      <xdr:col>72</xdr:col>
      <xdr:colOff>38100</xdr:colOff>
      <xdr:row>58</xdr:row>
      <xdr:rowOff>50800</xdr:rowOff>
    </xdr:to>
    <xdr:sp macro="" textlink="">
      <xdr:nvSpPr>
        <xdr:cNvPr id="453" name="楕円 452"/>
        <xdr:cNvSpPr/>
      </xdr:nvSpPr>
      <xdr:spPr>
        <a:xfrm>
          <a:off x="13652500" y="989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0</xdr:rowOff>
    </xdr:from>
    <xdr:to>
      <xdr:col>76</xdr:col>
      <xdr:colOff>114300</xdr:colOff>
      <xdr:row>58</xdr:row>
      <xdr:rowOff>7620</xdr:rowOff>
    </xdr:to>
    <xdr:cxnSp macro="">
      <xdr:nvCxnSpPr>
        <xdr:cNvPr id="454" name="直線コネクタ 453"/>
        <xdr:cNvCxnSpPr/>
      </xdr:nvCxnSpPr>
      <xdr:spPr>
        <a:xfrm>
          <a:off x="13703300" y="99441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52070</xdr:rowOff>
    </xdr:from>
    <xdr:to>
      <xdr:col>67</xdr:col>
      <xdr:colOff>101600</xdr:colOff>
      <xdr:row>57</xdr:row>
      <xdr:rowOff>153670</xdr:rowOff>
    </xdr:to>
    <xdr:sp macro="" textlink="">
      <xdr:nvSpPr>
        <xdr:cNvPr id="455" name="楕円 454"/>
        <xdr:cNvSpPr/>
      </xdr:nvSpPr>
      <xdr:spPr>
        <a:xfrm>
          <a:off x="12763500" y="982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102870</xdr:rowOff>
    </xdr:from>
    <xdr:to>
      <xdr:col>71</xdr:col>
      <xdr:colOff>177800</xdr:colOff>
      <xdr:row>58</xdr:row>
      <xdr:rowOff>0</xdr:rowOff>
    </xdr:to>
    <xdr:cxnSp macro="">
      <xdr:nvCxnSpPr>
        <xdr:cNvPr id="456" name="直線コネクタ 455"/>
        <xdr:cNvCxnSpPr/>
      </xdr:nvCxnSpPr>
      <xdr:spPr>
        <a:xfrm>
          <a:off x="12814300" y="98755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47642</xdr:rowOff>
    </xdr:from>
    <xdr:ext cx="405111" cy="259045"/>
    <xdr:sp macro="" textlink="">
      <xdr:nvSpPr>
        <xdr:cNvPr id="457" name="n_1aveValue【保健センター・保健所】&#10;有形固定資産減価償却率"/>
        <xdr:cNvSpPr txBox="1"/>
      </xdr:nvSpPr>
      <xdr:spPr>
        <a:xfrm>
          <a:off x="15266044" y="10163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15257</xdr:rowOff>
    </xdr:from>
    <xdr:ext cx="405111" cy="259045"/>
    <xdr:sp macro="" textlink="">
      <xdr:nvSpPr>
        <xdr:cNvPr id="458" name="n_2aveValue【保健センター・保健所】&#10;有形固定資産減価償却率"/>
        <xdr:cNvSpPr txBox="1"/>
      </xdr:nvSpPr>
      <xdr:spPr>
        <a:xfrm>
          <a:off x="14389744" y="10130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66692</xdr:rowOff>
    </xdr:from>
    <xdr:ext cx="405111" cy="259045"/>
    <xdr:sp macro="" textlink="">
      <xdr:nvSpPr>
        <xdr:cNvPr id="459" name="n_3aveValue【保健センター・保健所】&#10;有形固定資産減価償却率"/>
        <xdr:cNvSpPr txBox="1"/>
      </xdr:nvSpPr>
      <xdr:spPr>
        <a:xfrm>
          <a:off x="13500744" y="10182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3827</xdr:rowOff>
    </xdr:from>
    <xdr:ext cx="405111" cy="259045"/>
    <xdr:sp macro="" textlink="">
      <xdr:nvSpPr>
        <xdr:cNvPr id="460" name="n_4aveValue【保健センター・保健所】&#10;有形固定資産減価償却率"/>
        <xdr:cNvSpPr txBox="1"/>
      </xdr:nvSpPr>
      <xdr:spPr>
        <a:xfrm>
          <a:off x="12611744" y="10119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113047</xdr:rowOff>
    </xdr:from>
    <xdr:ext cx="405111" cy="259045"/>
    <xdr:sp macro="" textlink="">
      <xdr:nvSpPr>
        <xdr:cNvPr id="461" name="n_1mainValue【保健センター・保健所】&#10;有形固定資産減価償却率"/>
        <xdr:cNvSpPr txBox="1"/>
      </xdr:nvSpPr>
      <xdr:spPr>
        <a:xfrm>
          <a:off x="15266044" y="971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74947</xdr:rowOff>
    </xdr:from>
    <xdr:ext cx="405111" cy="259045"/>
    <xdr:sp macro="" textlink="">
      <xdr:nvSpPr>
        <xdr:cNvPr id="462" name="n_2mainValue【保健センター・保健所】&#10;有形固定資産減価償却率"/>
        <xdr:cNvSpPr txBox="1"/>
      </xdr:nvSpPr>
      <xdr:spPr>
        <a:xfrm>
          <a:off x="14389744" y="967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67327</xdr:rowOff>
    </xdr:from>
    <xdr:ext cx="405111" cy="259045"/>
    <xdr:sp macro="" textlink="">
      <xdr:nvSpPr>
        <xdr:cNvPr id="463" name="n_3mainValue【保健センター・保健所】&#10;有形固定資産減価償却率"/>
        <xdr:cNvSpPr txBox="1"/>
      </xdr:nvSpPr>
      <xdr:spPr>
        <a:xfrm>
          <a:off x="13500744" y="966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170197</xdr:rowOff>
    </xdr:from>
    <xdr:ext cx="405111" cy="259045"/>
    <xdr:sp macro="" textlink="">
      <xdr:nvSpPr>
        <xdr:cNvPr id="464" name="n_4mainValue【保健センター・保健所】&#10;有形固定資産減価償却率"/>
        <xdr:cNvSpPr txBox="1"/>
      </xdr:nvSpPr>
      <xdr:spPr>
        <a:xfrm>
          <a:off x="12611744" y="959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5" name="正方形/長方形 46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66" name="正方形/長方形 46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67" name="正方形/長方形 46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68" name="正方形/長方形 46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69" name="正方形/長方形 46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0" name="正方形/長方形 46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1" name="正方形/長方形 47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2" name="正方形/長方形 47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3" name="テキスト ボックス 47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4" name="直線コネクタ 47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475" name="直線コネクタ 474"/>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76" name="テキスト ボックス 475"/>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77" name="直線コネクタ 476"/>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78" name="テキスト ボックス 477"/>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79" name="直線コネクタ 478"/>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80" name="テキスト ボックス 479"/>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81" name="直線コネクタ 480"/>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82" name="テキスト ボックス 481"/>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83" name="直線コネクタ 48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84" name="テキスト ボックス 48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85"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15087</xdr:rowOff>
    </xdr:from>
    <xdr:to>
      <xdr:col>116</xdr:col>
      <xdr:colOff>62864</xdr:colOff>
      <xdr:row>63</xdr:row>
      <xdr:rowOff>156134</xdr:rowOff>
    </xdr:to>
    <xdr:cxnSp macro="">
      <xdr:nvCxnSpPr>
        <xdr:cNvPr id="486" name="直線コネクタ 485"/>
        <xdr:cNvCxnSpPr/>
      </xdr:nvCxnSpPr>
      <xdr:spPr>
        <a:xfrm flipV="1">
          <a:off x="22160864" y="9787737"/>
          <a:ext cx="0" cy="11697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159961</xdr:rowOff>
    </xdr:from>
    <xdr:ext cx="469744" cy="259045"/>
    <xdr:sp macro="" textlink="">
      <xdr:nvSpPr>
        <xdr:cNvPr id="487" name="【保健センター・保健所】&#10;一人当たり面積最小値テキスト"/>
        <xdr:cNvSpPr txBox="1"/>
      </xdr:nvSpPr>
      <xdr:spPr>
        <a:xfrm>
          <a:off x="22199600" y="10961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156134</xdr:rowOff>
    </xdr:from>
    <xdr:to>
      <xdr:col>116</xdr:col>
      <xdr:colOff>152400</xdr:colOff>
      <xdr:row>63</xdr:row>
      <xdr:rowOff>156134</xdr:rowOff>
    </xdr:to>
    <xdr:cxnSp macro="">
      <xdr:nvCxnSpPr>
        <xdr:cNvPr id="488" name="直線コネクタ 487"/>
        <xdr:cNvCxnSpPr/>
      </xdr:nvCxnSpPr>
      <xdr:spPr>
        <a:xfrm>
          <a:off x="22072600" y="10957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133214</xdr:rowOff>
    </xdr:from>
    <xdr:ext cx="469744" cy="259045"/>
    <xdr:sp macro="" textlink="">
      <xdr:nvSpPr>
        <xdr:cNvPr id="489" name="【保健センター・保健所】&#10;一人当たり面積最大値テキスト"/>
        <xdr:cNvSpPr txBox="1"/>
      </xdr:nvSpPr>
      <xdr:spPr>
        <a:xfrm>
          <a:off x="22199600" y="9562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15087</xdr:rowOff>
    </xdr:from>
    <xdr:to>
      <xdr:col>116</xdr:col>
      <xdr:colOff>152400</xdr:colOff>
      <xdr:row>57</xdr:row>
      <xdr:rowOff>15087</xdr:rowOff>
    </xdr:to>
    <xdr:cxnSp macro="">
      <xdr:nvCxnSpPr>
        <xdr:cNvPr id="490" name="直線コネクタ 489"/>
        <xdr:cNvCxnSpPr/>
      </xdr:nvCxnSpPr>
      <xdr:spPr>
        <a:xfrm>
          <a:off x="22072600" y="97877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19296</xdr:rowOff>
    </xdr:from>
    <xdr:ext cx="469744" cy="259045"/>
    <xdr:sp macro="" textlink="">
      <xdr:nvSpPr>
        <xdr:cNvPr id="491" name="【保健センター・保健所】&#10;一人当たり面積平均値テキスト"/>
        <xdr:cNvSpPr txBox="1"/>
      </xdr:nvSpPr>
      <xdr:spPr>
        <a:xfrm>
          <a:off x="22199600" y="108206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40869</xdr:rowOff>
    </xdr:from>
    <xdr:to>
      <xdr:col>116</xdr:col>
      <xdr:colOff>114300</xdr:colOff>
      <xdr:row>63</xdr:row>
      <xdr:rowOff>142469</xdr:rowOff>
    </xdr:to>
    <xdr:sp macro="" textlink="">
      <xdr:nvSpPr>
        <xdr:cNvPr id="492" name="フローチャート: 判断 491"/>
        <xdr:cNvSpPr/>
      </xdr:nvSpPr>
      <xdr:spPr>
        <a:xfrm>
          <a:off x="22110700" y="10842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39268</xdr:rowOff>
    </xdr:from>
    <xdr:to>
      <xdr:col>112</xdr:col>
      <xdr:colOff>38100</xdr:colOff>
      <xdr:row>63</xdr:row>
      <xdr:rowOff>140868</xdr:rowOff>
    </xdr:to>
    <xdr:sp macro="" textlink="">
      <xdr:nvSpPr>
        <xdr:cNvPr id="493" name="フローチャート: 判断 492"/>
        <xdr:cNvSpPr/>
      </xdr:nvSpPr>
      <xdr:spPr>
        <a:xfrm>
          <a:off x="21272500" y="10840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33782</xdr:rowOff>
    </xdr:from>
    <xdr:to>
      <xdr:col>107</xdr:col>
      <xdr:colOff>101600</xdr:colOff>
      <xdr:row>63</xdr:row>
      <xdr:rowOff>135382</xdr:rowOff>
    </xdr:to>
    <xdr:sp macro="" textlink="">
      <xdr:nvSpPr>
        <xdr:cNvPr id="494" name="フローチャート: 判断 493"/>
        <xdr:cNvSpPr/>
      </xdr:nvSpPr>
      <xdr:spPr>
        <a:xfrm>
          <a:off x="20383500" y="10835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36982</xdr:rowOff>
    </xdr:from>
    <xdr:to>
      <xdr:col>102</xdr:col>
      <xdr:colOff>165100</xdr:colOff>
      <xdr:row>63</xdr:row>
      <xdr:rowOff>138582</xdr:rowOff>
    </xdr:to>
    <xdr:sp macro="" textlink="">
      <xdr:nvSpPr>
        <xdr:cNvPr id="495" name="フローチャート: 判断 494"/>
        <xdr:cNvSpPr/>
      </xdr:nvSpPr>
      <xdr:spPr>
        <a:xfrm>
          <a:off x="19494500" y="10838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40411</xdr:rowOff>
    </xdr:from>
    <xdr:to>
      <xdr:col>98</xdr:col>
      <xdr:colOff>38100</xdr:colOff>
      <xdr:row>63</xdr:row>
      <xdr:rowOff>142011</xdr:rowOff>
    </xdr:to>
    <xdr:sp macro="" textlink="">
      <xdr:nvSpPr>
        <xdr:cNvPr id="496" name="フローチャート: 判断 495"/>
        <xdr:cNvSpPr/>
      </xdr:nvSpPr>
      <xdr:spPr>
        <a:xfrm>
          <a:off x="18605500" y="10841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97" name="テキスト ボックス 49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98" name="テキスト ボックス 49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99" name="テキスト ボックス 49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0" name="テキスト ボックス 49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1" name="テキスト ボックス 50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139395</xdr:rowOff>
    </xdr:from>
    <xdr:to>
      <xdr:col>116</xdr:col>
      <xdr:colOff>114300</xdr:colOff>
      <xdr:row>62</xdr:row>
      <xdr:rowOff>69545</xdr:rowOff>
    </xdr:to>
    <xdr:sp macro="" textlink="">
      <xdr:nvSpPr>
        <xdr:cNvPr id="502" name="楕円 501"/>
        <xdr:cNvSpPr/>
      </xdr:nvSpPr>
      <xdr:spPr>
        <a:xfrm>
          <a:off x="22110700" y="10597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162272</xdr:rowOff>
    </xdr:from>
    <xdr:ext cx="469744" cy="259045"/>
    <xdr:sp macro="" textlink="">
      <xdr:nvSpPr>
        <xdr:cNvPr id="503" name="【保健センター・保健所】&#10;一人当たり面積該当値テキスト"/>
        <xdr:cNvSpPr txBox="1"/>
      </xdr:nvSpPr>
      <xdr:spPr>
        <a:xfrm>
          <a:off x="22199600" y="10449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146710</xdr:rowOff>
    </xdr:from>
    <xdr:to>
      <xdr:col>112</xdr:col>
      <xdr:colOff>38100</xdr:colOff>
      <xdr:row>62</xdr:row>
      <xdr:rowOff>76860</xdr:rowOff>
    </xdr:to>
    <xdr:sp macro="" textlink="">
      <xdr:nvSpPr>
        <xdr:cNvPr id="504" name="楕円 503"/>
        <xdr:cNvSpPr/>
      </xdr:nvSpPr>
      <xdr:spPr>
        <a:xfrm>
          <a:off x="21272500" y="10605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18745</xdr:rowOff>
    </xdr:from>
    <xdr:to>
      <xdr:col>116</xdr:col>
      <xdr:colOff>63500</xdr:colOff>
      <xdr:row>62</xdr:row>
      <xdr:rowOff>26060</xdr:rowOff>
    </xdr:to>
    <xdr:cxnSp macro="">
      <xdr:nvCxnSpPr>
        <xdr:cNvPr id="505" name="直線コネクタ 504"/>
        <xdr:cNvCxnSpPr/>
      </xdr:nvCxnSpPr>
      <xdr:spPr>
        <a:xfrm flipV="1">
          <a:off x="21323300" y="10648645"/>
          <a:ext cx="838200" cy="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156769</xdr:rowOff>
    </xdr:from>
    <xdr:to>
      <xdr:col>107</xdr:col>
      <xdr:colOff>101600</xdr:colOff>
      <xdr:row>62</xdr:row>
      <xdr:rowOff>86919</xdr:rowOff>
    </xdr:to>
    <xdr:sp macro="" textlink="">
      <xdr:nvSpPr>
        <xdr:cNvPr id="506" name="楕円 505"/>
        <xdr:cNvSpPr/>
      </xdr:nvSpPr>
      <xdr:spPr>
        <a:xfrm>
          <a:off x="20383500" y="10615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26060</xdr:rowOff>
    </xdr:from>
    <xdr:to>
      <xdr:col>111</xdr:col>
      <xdr:colOff>177800</xdr:colOff>
      <xdr:row>62</xdr:row>
      <xdr:rowOff>36119</xdr:rowOff>
    </xdr:to>
    <xdr:cxnSp macro="">
      <xdr:nvCxnSpPr>
        <xdr:cNvPr id="507" name="直線コネクタ 506"/>
        <xdr:cNvCxnSpPr/>
      </xdr:nvCxnSpPr>
      <xdr:spPr>
        <a:xfrm flipV="1">
          <a:off x="20434300" y="10655960"/>
          <a:ext cx="889000" cy="10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164084</xdr:rowOff>
    </xdr:from>
    <xdr:to>
      <xdr:col>102</xdr:col>
      <xdr:colOff>165100</xdr:colOff>
      <xdr:row>62</xdr:row>
      <xdr:rowOff>94234</xdr:rowOff>
    </xdr:to>
    <xdr:sp macro="" textlink="">
      <xdr:nvSpPr>
        <xdr:cNvPr id="508" name="楕円 507"/>
        <xdr:cNvSpPr/>
      </xdr:nvSpPr>
      <xdr:spPr>
        <a:xfrm>
          <a:off x="19494500" y="10622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36119</xdr:rowOff>
    </xdr:from>
    <xdr:to>
      <xdr:col>107</xdr:col>
      <xdr:colOff>50800</xdr:colOff>
      <xdr:row>62</xdr:row>
      <xdr:rowOff>43434</xdr:rowOff>
    </xdr:to>
    <xdr:cxnSp macro="">
      <xdr:nvCxnSpPr>
        <xdr:cNvPr id="509" name="直線コネクタ 508"/>
        <xdr:cNvCxnSpPr/>
      </xdr:nvCxnSpPr>
      <xdr:spPr>
        <a:xfrm flipV="1">
          <a:off x="19545300" y="10666019"/>
          <a:ext cx="889000" cy="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167513</xdr:rowOff>
    </xdr:from>
    <xdr:to>
      <xdr:col>98</xdr:col>
      <xdr:colOff>38100</xdr:colOff>
      <xdr:row>62</xdr:row>
      <xdr:rowOff>97663</xdr:rowOff>
    </xdr:to>
    <xdr:sp macro="" textlink="">
      <xdr:nvSpPr>
        <xdr:cNvPr id="510" name="楕円 509"/>
        <xdr:cNvSpPr/>
      </xdr:nvSpPr>
      <xdr:spPr>
        <a:xfrm>
          <a:off x="18605500" y="10625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43434</xdr:rowOff>
    </xdr:from>
    <xdr:to>
      <xdr:col>102</xdr:col>
      <xdr:colOff>114300</xdr:colOff>
      <xdr:row>62</xdr:row>
      <xdr:rowOff>46863</xdr:rowOff>
    </xdr:to>
    <xdr:cxnSp macro="">
      <xdr:nvCxnSpPr>
        <xdr:cNvPr id="511" name="直線コネクタ 510"/>
        <xdr:cNvCxnSpPr/>
      </xdr:nvCxnSpPr>
      <xdr:spPr>
        <a:xfrm flipV="1">
          <a:off x="18656300" y="10673334"/>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131995</xdr:rowOff>
    </xdr:from>
    <xdr:ext cx="469744" cy="259045"/>
    <xdr:sp macro="" textlink="">
      <xdr:nvSpPr>
        <xdr:cNvPr id="512" name="n_1aveValue【保健センター・保健所】&#10;一人当たり面積"/>
        <xdr:cNvSpPr txBox="1"/>
      </xdr:nvSpPr>
      <xdr:spPr>
        <a:xfrm>
          <a:off x="21075727" y="10933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126509</xdr:rowOff>
    </xdr:from>
    <xdr:ext cx="469744" cy="259045"/>
    <xdr:sp macro="" textlink="">
      <xdr:nvSpPr>
        <xdr:cNvPr id="513" name="n_2aveValue【保健センター・保健所】&#10;一人当たり面積"/>
        <xdr:cNvSpPr txBox="1"/>
      </xdr:nvSpPr>
      <xdr:spPr>
        <a:xfrm>
          <a:off x="20199427" y="10927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129709</xdr:rowOff>
    </xdr:from>
    <xdr:ext cx="469744" cy="259045"/>
    <xdr:sp macro="" textlink="">
      <xdr:nvSpPr>
        <xdr:cNvPr id="514" name="n_3aveValue【保健センター・保健所】&#10;一人当たり面積"/>
        <xdr:cNvSpPr txBox="1"/>
      </xdr:nvSpPr>
      <xdr:spPr>
        <a:xfrm>
          <a:off x="19310427" y="10931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133138</xdr:rowOff>
    </xdr:from>
    <xdr:ext cx="469744" cy="259045"/>
    <xdr:sp macro="" textlink="">
      <xdr:nvSpPr>
        <xdr:cNvPr id="515" name="n_4aveValue【保健センター・保健所】&#10;一人当たり面積"/>
        <xdr:cNvSpPr txBox="1"/>
      </xdr:nvSpPr>
      <xdr:spPr>
        <a:xfrm>
          <a:off x="18421427" y="10934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93387</xdr:rowOff>
    </xdr:from>
    <xdr:ext cx="469744" cy="259045"/>
    <xdr:sp macro="" textlink="">
      <xdr:nvSpPr>
        <xdr:cNvPr id="516" name="n_1mainValue【保健センター・保健所】&#10;一人当たり面積"/>
        <xdr:cNvSpPr txBox="1"/>
      </xdr:nvSpPr>
      <xdr:spPr>
        <a:xfrm>
          <a:off x="21075727" y="10380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103446</xdr:rowOff>
    </xdr:from>
    <xdr:ext cx="469744" cy="259045"/>
    <xdr:sp macro="" textlink="">
      <xdr:nvSpPr>
        <xdr:cNvPr id="517" name="n_2mainValue【保健センター・保健所】&#10;一人当たり面積"/>
        <xdr:cNvSpPr txBox="1"/>
      </xdr:nvSpPr>
      <xdr:spPr>
        <a:xfrm>
          <a:off x="20199427" y="10390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110761</xdr:rowOff>
    </xdr:from>
    <xdr:ext cx="469744" cy="259045"/>
    <xdr:sp macro="" textlink="">
      <xdr:nvSpPr>
        <xdr:cNvPr id="518" name="n_3mainValue【保健センター・保健所】&#10;一人当たり面積"/>
        <xdr:cNvSpPr txBox="1"/>
      </xdr:nvSpPr>
      <xdr:spPr>
        <a:xfrm>
          <a:off x="19310427" y="10397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114190</xdr:rowOff>
    </xdr:from>
    <xdr:ext cx="469744" cy="259045"/>
    <xdr:sp macro="" textlink="">
      <xdr:nvSpPr>
        <xdr:cNvPr id="519" name="n_4mainValue【保健センター・保健所】&#10;一人当たり面積"/>
        <xdr:cNvSpPr txBox="1"/>
      </xdr:nvSpPr>
      <xdr:spPr>
        <a:xfrm>
          <a:off x="18421427" y="10401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0" name="正方形/長方形 51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1" name="正方形/長方形 52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2" name="正方形/長方形 52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3" name="正方形/長方形 52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4" name="正方形/長方形 52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5" name="正方形/長方形 52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6" name="正方形/長方形 52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7" name="正方形/長方形 52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28" name="テキスト ボックス 52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29" name="直線コネクタ 52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30" name="テキスト ボックス 529"/>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31" name="直線コネクタ 530"/>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532" name="テキスト ボックス 531"/>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33" name="直線コネクタ 532"/>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34" name="テキスト ボックス 533"/>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35" name="直線コネクタ 534"/>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36" name="テキスト ボックス 535"/>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37" name="直線コネクタ 536"/>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38" name="テキスト ボックス 537"/>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39" name="直線コネクタ 538"/>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540" name="テキスト ボックス 539"/>
        <xdr:cNvSpPr txBox="1"/>
      </xdr:nvSpPr>
      <xdr:spPr>
        <a:xfrm>
          <a:off x="1210706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1" name="直線コネクタ 54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42"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543" name="直線コネクタ 542"/>
        <xdr:cNvCxnSpPr/>
      </xdr:nvCxnSpPr>
      <xdr:spPr>
        <a:xfrm flipV="1">
          <a:off x="16318864" y="1333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544" name="【消防施設】&#10;有形固定資産減価償却率最小値テキスト"/>
        <xdr:cNvSpPr txBox="1"/>
      </xdr:nvSpPr>
      <xdr:spPr>
        <a:xfrm>
          <a:off x="16357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545" name="直線コネクタ 544"/>
        <xdr:cNvCxnSpPr/>
      </xdr:nvCxnSpPr>
      <xdr:spPr>
        <a:xfrm>
          <a:off x="162306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546" name="【消防施設】&#10;有形固定資産減価償却率最大値テキスト"/>
        <xdr:cNvSpPr txBox="1"/>
      </xdr:nvSpPr>
      <xdr:spPr>
        <a:xfrm>
          <a:off x="16357600" y="1311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547" name="直線コネクタ 546"/>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116857</xdr:rowOff>
    </xdr:from>
    <xdr:ext cx="405111" cy="259045"/>
    <xdr:sp macro="" textlink="">
      <xdr:nvSpPr>
        <xdr:cNvPr id="548" name="【消防施設】&#10;有形固定資産減価償却率平均値テキスト"/>
        <xdr:cNvSpPr txBox="1"/>
      </xdr:nvSpPr>
      <xdr:spPr>
        <a:xfrm>
          <a:off x="16357600" y="138328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93980</xdr:rowOff>
    </xdr:from>
    <xdr:to>
      <xdr:col>85</xdr:col>
      <xdr:colOff>177800</xdr:colOff>
      <xdr:row>82</xdr:row>
      <xdr:rowOff>24130</xdr:rowOff>
    </xdr:to>
    <xdr:sp macro="" textlink="">
      <xdr:nvSpPr>
        <xdr:cNvPr id="549" name="フローチャート: 判断 548"/>
        <xdr:cNvSpPr/>
      </xdr:nvSpPr>
      <xdr:spPr>
        <a:xfrm>
          <a:off x="16268700" y="1398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105411</xdr:rowOff>
    </xdr:from>
    <xdr:to>
      <xdr:col>81</xdr:col>
      <xdr:colOff>101600</xdr:colOff>
      <xdr:row>82</xdr:row>
      <xdr:rowOff>35561</xdr:rowOff>
    </xdr:to>
    <xdr:sp macro="" textlink="">
      <xdr:nvSpPr>
        <xdr:cNvPr id="550" name="フローチャート: 判断 549"/>
        <xdr:cNvSpPr/>
      </xdr:nvSpPr>
      <xdr:spPr>
        <a:xfrm>
          <a:off x="15430500" y="1399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160020</xdr:rowOff>
    </xdr:from>
    <xdr:to>
      <xdr:col>76</xdr:col>
      <xdr:colOff>165100</xdr:colOff>
      <xdr:row>82</xdr:row>
      <xdr:rowOff>90170</xdr:rowOff>
    </xdr:to>
    <xdr:sp macro="" textlink="">
      <xdr:nvSpPr>
        <xdr:cNvPr id="551" name="フローチャート: 判断 550"/>
        <xdr:cNvSpPr/>
      </xdr:nvSpPr>
      <xdr:spPr>
        <a:xfrm>
          <a:off x="14541500" y="1404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3811</xdr:rowOff>
    </xdr:from>
    <xdr:to>
      <xdr:col>72</xdr:col>
      <xdr:colOff>38100</xdr:colOff>
      <xdr:row>82</xdr:row>
      <xdr:rowOff>105411</xdr:rowOff>
    </xdr:to>
    <xdr:sp macro="" textlink="">
      <xdr:nvSpPr>
        <xdr:cNvPr id="552" name="フローチャート: 判断 551"/>
        <xdr:cNvSpPr/>
      </xdr:nvSpPr>
      <xdr:spPr>
        <a:xfrm>
          <a:off x="13652500" y="14062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163830</xdr:rowOff>
    </xdr:from>
    <xdr:to>
      <xdr:col>67</xdr:col>
      <xdr:colOff>101600</xdr:colOff>
      <xdr:row>82</xdr:row>
      <xdr:rowOff>93980</xdr:rowOff>
    </xdr:to>
    <xdr:sp macro="" textlink="">
      <xdr:nvSpPr>
        <xdr:cNvPr id="553" name="フローチャート: 判断 552"/>
        <xdr:cNvSpPr/>
      </xdr:nvSpPr>
      <xdr:spPr>
        <a:xfrm>
          <a:off x="12763500" y="1405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54" name="テキスト ボックス 55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55" name="テキスト ボックス 55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56" name="テキスト ボックス 55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57" name="テキスト ボックス 55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58" name="テキスト ボックス 55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49530</xdr:rowOff>
    </xdr:from>
    <xdr:to>
      <xdr:col>85</xdr:col>
      <xdr:colOff>177800</xdr:colOff>
      <xdr:row>82</xdr:row>
      <xdr:rowOff>151130</xdr:rowOff>
    </xdr:to>
    <xdr:sp macro="" textlink="">
      <xdr:nvSpPr>
        <xdr:cNvPr id="559" name="楕円 558"/>
        <xdr:cNvSpPr/>
      </xdr:nvSpPr>
      <xdr:spPr>
        <a:xfrm>
          <a:off x="16268700" y="14108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27957</xdr:rowOff>
    </xdr:from>
    <xdr:ext cx="405111" cy="259045"/>
    <xdr:sp macro="" textlink="">
      <xdr:nvSpPr>
        <xdr:cNvPr id="560" name="【消防施設】&#10;有形固定資産減価償却率該当値テキスト"/>
        <xdr:cNvSpPr txBox="1"/>
      </xdr:nvSpPr>
      <xdr:spPr>
        <a:xfrm>
          <a:off x="16357600" y="14086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29211</xdr:rowOff>
    </xdr:from>
    <xdr:to>
      <xdr:col>81</xdr:col>
      <xdr:colOff>101600</xdr:colOff>
      <xdr:row>82</xdr:row>
      <xdr:rowOff>130811</xdr:rowOff>
    </xdr:to>
    <xdr:sp macro="" textlink="">
      <xdr:nvSpPr>
        <xdr:cNvPr id="561" name="楕円 560"/>
        <xdr:cNvSpPr/>
      </xdr:nvSpPr>
      <xdr:spPr>
        <a:xfrm>
          <a:off x="15430500" y="14088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80011</xdr:rowOff>
    </xdr:from>
    <xdr:to>
      <xdr:col>85</xdr:col>
      <xdr:colOff>127000</xdr:colOff>
      <xdr:row>82</xdr:row>
      <xdr:rowOff>100330</xdr:rowOff>
    </xdr:to>
    <xdr:cxnSp macro="">
      <xdr:nvCxnSpPr>
        <xdr:cNvPr id="562" name="直線コネクタ 561"/>
        <xdr:cNvCxnSpPr/>
      </xdr:nvCxnSpPr>
      <xdr:spPr>
        <a:xfrm>
          <a:off x="15481300" y="14138911"/>
          <a:ext cx="838200" cy="20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161289</xdr:rowOff>
    </xdr:from>
    <xdr:to>
      <xdr:col>76</xdr:col>
      <xdr:colOff>165100</xdr:colOff>
      <xdr:row>81</xdr:row>
      <xdr:rowOff>91439</xdr:rowOff>
    </xdr:to>
    <xdr:sp macro="" textlink="">
      <xdr:nvSpPr>
        <xdr:cNvPr id="563" name="楕円 562"/>
        <xdr:cNvSpPr/>
      </xdr:nvSpPr>
      <xdr:spPr>
        <a:xfrm>
          <a:off x="14541500" y="13877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40639</xdr:rowOff>
    </xdr:from>
    <xdr:to>
      <xdr:col>81</xdr:col>
      <xdr:colOff>50800</xdr:colOff>
      <xdr:row>82</xdr:row>
      <xdr:rowOff>80011</xdr:rowOff>
    </xdr:to>
    <xdr:cxnSp macro="">
      <xdr:nvCxnSpPr>
        <xdr:cNvPr id="564" name="直線コネクタ 563"/>
        <xdr:cNvCxnSpPr/>
      </xdr:nvCxnSpPr>
      <xdr:spPr>
        <a:xfrm>
          <a:off x="14592300" y="13928089"/>
          <a:ext cx="889000" cy="21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81280</xdr:rowOff>
    </xdr:from>
    <xdr:to>
      <xdr:col>72</xdr:col>
      <xdr:colOff>38100</xdr:colOff>
      <xdr:row>82</xdr:row>
      <xdr:rowOff>11430</xdr:rowOff>
    </xdr:to>
    <xdr:sp macro="" textlink="">
      <xdr:nvSpPr>
        <xdr:cNvPr id="565" name="楕円 564"/>
        <xdr:cNvSpPr/>
      </xdr:nvSpPr>
      <xdr:spPr>
        <a:xfrm>
          <a:off x="13652500" y="13968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40639</xdr:rowOff>
    </xdr:from>
    <xdr:to>
      <xdr:col>76</xdr:col>
      <xdr:colOff>114300</xdr:colOff>
      <xdr:row>81</xdr:row>
      <xdr:rowOff>132080</xdr:rowOff>
    </xdr:to>
    <xdr:cxnSp macro="">
      <xdr:nvCxnSpPr>
        <xdr:cNvPr id="566" name="直線コネクタ 565"/>
        <xdr:cNvCxnSpPr/>
      </xdr:nvCxnSpPr>
      <xdr:spPr>
        <a:xfrm flipV="1">
          <a:off x="13703300" y="13928089"/>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64770</xdr:rowOff>
    </xdr:from>
    <xdr:to>
      <xdr:col>67</xdr:col>
      <xdr:colOff>101600</xdr:colOff>
      <xdr:row>81</xdr:row>
      <xdr:rowOff>166370</xdr:rowOff>
    </xdr:to>
    <xdr:sp macro="" textlink="">
      <xdr:nvSpPr>
        <xdr:cNvPr id="567" name="楕円 566"/>
        <xdr:cNvSpPr/>
      </xdr:nvSpPr>
      <xdr:spPr>
        <a:xfrm>
          <a:off x="12763500" y="1395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115570</xdr:rowOff>
    </xdr:from>
    <xdr:to>
      <xdr:col>71</xdr:col>
      <xdr:colOff>177800</xdr:colOff>
      <xdr:row>81</xdr:row>
      <xdr:rowOff>132080</xdr:rowOff>
    </xdr:to>
    <xdr:cxnSp macro="">
      <xdr:nvCxnSpPr>
        <xdr:cNvPr id="568" name="直線コネクタ 567"/>
        <xdr:cNvCxnSpPr/>
      </xdr:nvCxnSpPr>
      <xdr:spPr>
        <a:xfrm>
          <a:off x="12814300" y="14003020"/>
          <a:ext cx="889000" cy="16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52088</xdr:rowOff>
    </xdr:from>
    <xdr:ext cx="405111" cy="259045"/>
    <xdr:sp macro="" textlink="">
      <xdr:nvSpPr>
        <xdr:cNvPr id="569" name="n_1aveValue【消防施設】&#10;有形固定資産減価償却率"/>
        <xdr:cNvSpPr txBox="1"/>
      </xdr:nvSpPr>
      <xdr:spPr>
        <a:xfrm>
          <a:off x="15266044" y="13768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81297</xdr:rowOff>
    </xdr:from>
    <xdr:ext cx="405111" cy="259045"/>
    <xdr:sp macro="" textlink="">
      <xdr:nvSpPr>
        <xdr:cNvPr id="570" name="n_2aveValue【消防施設】&#10;有形固定資産減価償却率"/>
        <xdr:cNvSpPr txBox="1"/>
      </xdr:nvSpPr>
      <xdr:spPr>
        <a:xfrm>
          <a:off x="14389744" y="14140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96538</xdr:rowOff>
    </xdr:from>
    <xdr:ext cx="405111" cy="259045"/>
    <xdr:sp macro="" textlink="">
      <xdr:nvSpPr>
        <xdr:cNvPr id="571" name="n_3aveValue【消防施設】&#10;有形固定資産減価償却率"/>
        <xdr:cNvSpPr txBox="1"/>
      </xdr:nvSpPr>
      <xdr:spPr>
        <a:xfrm>
          <a:off x="13500744" y="14155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85107</xdr:rowOff>
    </xdr:from>
    <xdr:ext cx="405111" cy="259045"/>
    <xdr:sp macro="" textlink="">
      <xdr:nvSpPr>
        <xdr:cNvPr id="572" name="n_4aveValue【消防施設】&#10;有形固定資産減価償却率"/>
        <xdr:cNvSpPr txBox="1"/>
      </xdr:nvSpPr>
      <xdr:spPr>
        <a:xfrm>
          <a:off x="12611744" y="14144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121938</xdr:rowOff>
    </xdr:from>
    <xdr:ext cx="405111" cy="259045"/>
    <xdr:sp macro="" textlink="">
      <xdr:nvSpPr>
        <xdr:cNvPr id="573" name="n_1mainValue【消防施設】&#10;有形固定資産減価償却率"/>
        <xdr:cNvSpPr txBox="1"/>
      </xdr:nvSpPr>
      <xdr:spPr>
        <a:xfrm>
          <a:off x="15266044" y="14180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107966</xdr:rowOff>
    </xdr:from>
    <xdr:ext cx="405111" cy="259045"/>
    <xdr:sp macro="" textlink="">
      <xdr:nvSpPr>
        <xdr:cNvPr id="574" name="n_2mainValue【消防施設】&#10;有形固定資産減価償却率"/>
        <xdr:cNvSpPr txBox="1"/>
      </xdr:nvSpPr>
      <xdr:spPr>
        <a:xfrm>
          <a:off x="14389744" y="13652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27957</xdr:rowOff>
    </xdr:from>
    <xdr:ext cx="405111" cy="259045"/>
    <xdr:sp macro="" textlink="">
      <xdr:nvSpPr>
        <xdr:cNvPr id="575" name="n_3mainValue【消防施設】&#10;有形固定資産減価償却率"/>
        <xdr:cNvSpPr txBox="1"/>
      </xdr:nvSpPr>
      <xdr:spPr>
        <a:xfrm>
          <a:off x="13500744" y="13743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11447</xdr:rowOff>
    </xdr:from>
    <xdr:ext cx="405111" cy="259045"/>
    <xdr:sp macro="" textlink="">
      <xdr:nvSpPr>
        <xdr:cNvPr id="576" name="n_4mainValue【消防施設】&#10;有形固定資産減価償却率"/>
        <xdr:cNvSpPr txBox="1"/>
      </xdr:nvSpPr>
      <xdr:spPr>
        <a:xfrm>
          <a:off x="12611744" y="13727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77" name="正方形/長方形 57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78" name="正方形/長方形 57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79" name="正方形/長方形 57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0" name="正方形/長方形 57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1" name="正方形/長方形 58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2" name="正方形/長方形 58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3" name="正方形/長方形 58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4" name="正方形/長方形 583"/>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85" name="正方形/長方形 58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86" name="正方形/長方形 58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87" name="正方形/長方形 58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88" name="正方形/長方形 58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89" name="正方形/長方形 58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90" name="正方形/長方形 58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91" name="正方形/長方形 59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92" name="正方形/長方形 59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93" name="テキスト ボックス 59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94" name="直線コネクタ 59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95" name="テキスト ボックス 594"/>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596" name="直線コネクタ 595"/>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597" name="テキスト ボックス 596"/>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98" name="直線コネクタ 597"/>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99" name="テキスト ボックス 598"/>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00" name="直線コネクタ 599"/>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01" name="テキスト ボックス 600"/>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02" name="直線コネクタ 601"/>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03" name="テキスト ボックス 602"/>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04" name="直線コネクタ 603"/>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05" name="テキスト ボックス 604"/>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06" name="直線コネクタ 605"/>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07" name="テキスト ボックス 606"/>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08" name="直線コネクタ 60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09"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121920</xdr:rowOff>
    </xdr:from>
    <xdr:to>
      <xdr:col>85</xdr:col>
      <xdr:colOff>126364</xdr:colOff>
      <xdr:row>109</xdr:row>
      <xdr:rowOff>35379</xdr:rowOff>
    </xdr:to>
    <xdr:cxnSp macro="">
      <xdr:nvCxnSpPr>
        <xdr:cNvPr id="610" name="直線コネクタ 609"/>
        <xdr:cNvCxnSpPr/>
      </xdr:nvCxnSpPr>
      <xdr:spPr>
        <a:xfrm flipV="1">
          <a:off x="16318864" y="17095470"/>
          <a:ext cx="0" cy="1627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11" name="【庁舎】&#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12" name="直線コネクタ 611"/>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68597</xdr:rowOff>
    </xdr:from>
    <xdr:ext cx="340478" cy="259045"/>
    <xdr:sp macro="" textlink="">
      <xdr:nvSpPr>
        <xdr:cNvPr id="613" name="【庁舎】&#10;有形固定資産減価償却率最大値テキスト"/>
        <xdr:cNvSpPr txBox="1"/>
      </xdr:nvSpPr>
      <xdr:spPr>
        <a:xfrm>
          <a:off x="16357600" y="168706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121920</xdr:rowOff>
    </xdr:from>
    <xdr:to>
      <xdr:col>86</xdr:col>
      <xdr:colOff>25400</xdr:colOff>
      <xdr:row>99</xdr:row>
      <xdr:rowOff>121920</xdr:rowOff>
    </xdr:to>
    <xdr:cxnSp macro="">
      <xdr:nvCxnSpPr>
        <xdr:cNvPr id="614" name="直線コネクタ 613"/>
        <xdr:cNvCxnSpPr/>
      </xdr:nvCxnSpPr>
      <xdr:spPr>
        <a:xfrm>
          <a:off x="16230600" y="17095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52813</xdr:rowOff>
    </xdr:from>
    <xdr:ext cx="405111" cy="259045"/>
    <xdr:sp macro="" textlink="">
      <xdr:nvSpPr>
        <xdr:cNvPr id="615" name="【庁舎】&#10;有形固定資産減価償却率平均値テキスト"/>
        <xdr:cNvSpPr txBox="1"/>
      </xdr:nvSpPr>
      <xdr:spPr>
        <a:xfrm>
          <a:off x="16357600" y="178836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74386</xdr:rowOff>
    </xdr:from>
    <xdr:to>
      <xdr:col>85</xdr:col>
      <xdr:colOff>177800</xdr:colOff>
      <xdr:row>105</xdr:row>
      <xdr:rowOff>4536</xdr:rowOff>
    </xdr:to>
    <xdr:sp macro="" textlink="">
      <xdr:nvSpPr>
        <xdr:cNvPr id="616" name="フローチャート: 判断 615"/>
        <xdr:cNvSpPr/>
      </xdr:nvSpPr>
      <xdr:spPr>
        <a:xfrm>
          <a:off x="16268700" y="1790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58057</xdr:rowOff>
    </xdr:from>
    <xdr:to>
      <xdr:col>81</xdr:col>
      <xdr:colOff>101600</xdr:colOff>
      <xdr:row>104</xdr:row>
      <xdr:rowOff>159657</xdr:rowOff>
    </xdr:to>
    <xdr:sp macro="" textlink="">
      <xdr:nvSpPr>
        <xdr:cNvPr id="617" name="フローチャート: 判断 616"/>
        <xdr:cNvSpPr/>
      </xdr:nvSpPr>
      <xdr:spPr>
        <a:xfrm>
          <a:off x="15430500" y="1788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53158</xdr:rowOff>
    </xdr:from>
    <xdr:to>
      <xdr:col>76</xdr:col>
      <xdr:colOff>165100</xdr:colOff>
      <xdr:row>105</xdr:row>
      <xdr:rowOff>154758</xdr:rowOff>
    </xdr:to>
    <xdr:sp macro="" textlink="">
      <xdr:nvSpPr>
        <xdr:cNvPr id="618" name="フローチャート: 判断 617"/>
        <xdr:cNvSpPr/>
      </xdr:nvSpPr>
      <xdr:spPr>
        <a:xfrm>
          <a:off x="14541500"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64588</xdr:rowOff>
    </xdr:from>
    <xdr:to>
      <xdr:col>72</xdr:col>
      <xdr:colOff>38100</xdr:colOff>
      <xdr:row>105</xdr:row>
      <xdr:rowOff>166188</xdr:rowOff>
    </xdr:to>
    <xdr:sp macro="" textlink="">
      <xdr:nvSpPr>
        <xdr:cNvPr id="619" name="フローチャート: 判断 618"/>
        <xdr:cNvSpPr/>
      </xdr:nvSpPr>
      <xdr:spPr>
        <a:xfrm>
          <a:off x="13652500" y="18066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56424</xdr:rowOff>
    </xdr:from>
    <xdr:to>
      <xdr:col>67</xdr:col>
      <xdr:colOff>101600</xdr:colOff>
      <xdr:row>105</xdr:row>
      <xdr:rowOff>158024</xdr:rowOff>
    </xdr:to>
    <xdr:sp macro="" textlink="">
      <xdr:nvSpPr>
        <xdr:cNvPr id="620" name="フローチャート: 判断 619"/>
        <xdr:cNvSpPr/>
      </xdr:nvSpPr>
      <xdr:spPr>
        <a:xfrm>
          <a:off x="12763500" y="1805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21" name="テキスト ボックス 62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22" name="テキスト ボックス 62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23" name="テキスト ボックス 62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24" name="テキスト ボックス 62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25" name="テキスト ボックス 62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46627</xdr:rowOff>
    </xdr:from>
    <xdr:to>
      <xdr:col>85</xdr:col>
      <xdr:colOff>177800</xdr:colOff>
      <xdr:row>104</xdr:row>
      <xdr:rowOff>148227</xdr:rowOff>
    </xdr:to>
    <xdr:sp macro="" textlink="">
      <xdr:nvSpPr>
        <xdr:cNvPr id="626" name="楕円 625"/>
        <xdr:cNvSpPr/>
      </xdr:nvSpPr>
      <xdr:spPr>
        <a:xfrm>
          <a:off x="16268700" y="17877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69504</xdr:rowOff>
    </xdr:from>
    <xdr:ext cx="405111" cy="259045"/>
    <xdr:sp macro="" textlink="">
      <xdr:nvSpPr>
        <xdr:cNvPr id="627" name="【庁舎】&#10;有形固定資産減価償却率該当値テキスト"/>
        <xdr:cNvSpPr txBox="1"/>
      </xdr:nvSpPr>
      <xdr:spPr>
        <a:xfrm>
          <a:off x="16357600" y="177288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9071</xdr:rowOff>
    </xdr:from>
    <xdr:to>
      <xdr:col>81</xdr:col>
      <xdr:colOff>101600</xdr:colOff>
      <xdr:row>104</xdr:row>
      <xdr:rowOff>110671</xdr:rowOff>
    </xdr:to>
    <xdr:sp macro="" textlink="">
      <xdr:nvSpPr>
        <xdr:cNvPr id="628" name="楕円 627"/>
        <xdr:cNvSpPr/>
      </xdr:nvSpPr>
      <xdr:spPr>
        <a:xfrm>
          <a:off x="15430500" y="17839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59871</xdr:rowOff>
    </xdr:from>
    <xdr:to>
      <xdr:col>85</xdr:col>
      <xdr:colOff>127000</xdr:colOff>
      <xdr:row>104</xdr:row>
      <xdr:rowOff>97427</xdr:rowOff>
    </xdr:to>
    <xdr:cxnSp macro="">
      <xdr:nvCxnSpPr>
        <xdr:cNvPr id="629" name="直線コネクタ 628"/>
        <xdr:cNvCxnSpPr/>
      </xdr:nvCxnSpPr>
      <xdr:spPr>
        <a:xfrm>
          <a:off x="15481300" y="17890671"/>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144599</xdr:rowOff>
    </xdr:from>
    <xdr:to>
      <xdr:col>76</xdr:col>
      <xdr:colOff>165100</xdr:colOff>
      <xdr:row>104</xdr:row>
      <xdr:rowOff>74749</xdr:rowOff>
    </xdr:to>
    <xdr:sp macro="" textlink="">
      <xdr:nvSpPr>
        <xdr:cNvPr id="630" name="楕円 629"/>
        <xdr:cNvSpPr/>
      </xdr:nvSpPr>
      <xdr:spPr>
        <a:xfrm>
          <a:off x="14541500" y="17803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23949</xdr:rowOff>
    </xdr:from>
    <xdr:to>
      <xdr:col>81</xdr:col>
      <xdr:colOff>50800</xdr:colOff>
      <xdr:row>104</xdr:row>
      <xdr:rowOff>59871</xdr:rowOff>
    </xdr:to>
    <xdr:cxnSp macro="">
      <xdr:nvCxnSpPr>
        <xdr:cNvPr id="631" name="直線コネクタ 630"/>
        <xdr:cNvCxnSpPr/>
      </xdr:nvCxnSpPr>
      <xdr:spPr>
        <a:xfrm>
          <a:off x="14592300" y="17854749"/>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107043</xdr:rowOff>
    </xdr:from>
    <xdr:to>
      <xdr:col>72</xdr:col>
      <xdr:colOff>38100</xdr:colOff>
      <xdr:row>104</xdr:row>
      <xdr:rowOff>37193</xdr:rowOff>
    </xdr:to>
    <xdr:sp macro="" textlink="">
      <xdr:nvSpPr>
        <xdr:cNvPr id="632" name="楕円 631"/>
        <xdr:cNvSpPr/>
      </xdr:nvSpPr>
      <xdr:spPr>
        <a:xfrm>
          <a:off x="13652500" y="1776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157843</xdr:rowOff>
    </xdr:from>
    <xdr:to>
      <xdr:col>76</xdr:col>
      <xdr:colOff>114300</xdr:colOff>
      <xdr:row>104</xdr:row>
      <xdr:rowOff>23949</xdr:rowOff>
    </xdr:to>
    <xdr:cxnSp macro="">
      <xdr:nvCxnSpPr>
        <xdr:cNvPr id="633" name="直線コネクタ 632"/>
        <xdr:cNvCxnSpPr/>
      </xdr:nvCxnSpPr>
      <xdr:spPr>
        <a:xfrm>
          <a:off x="13703300" y="17817193"/>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71120</xdr:rowOff>
    </xdr:from>
    <xdr:to>
      <xdr:col>67</xdr:col>
      <xdr:colOff>101600</xdr:colOff>
      <xdr:row>104</xdr:row>
      <xdr:rowOff>1270</xdr:rowOff>
    </xdr:to>
    <xdr:sp macro="" textlink="">
      <xdr:nvSpPr>
        <xdr:cNvPr id="634" name="楕円 633"/>
        <xdr:cNvSpPr/>
      </xdr:nvSpPr>
      <xdr:spPr>
        <a:xfrm>
          <a:off x="12763500" y="1773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121920</xdr:rowOff>
    </xdr:from>
    <xdr:to>
      <xdr:col>71</xdr:col>
      <xdr:colOff>177800</xdr:colOff>
      <xdr:row>103</xdr:row>
      <xdr:rowOff>157843</xdr:rowOff>
    </xdr:to>
    <xdr:cxnSp macro="">
      <xdr:nvCxnSpPr>
        <xdr:cNvPr id="635" name="直線コネクタ 634"/>
        <xdr:cNvCxnSpPr/>
      </xdr:nvCxnSpPr>
      <xdr:spPr>
        <a:xfrm>
          <a:off x="12814300" y="17781270"/>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150784</xdr:rowOff>
    </xdr:from>
    <xdr:ext cx="405111" cy="259045"/>
    <xdr:sp macro="" textlink="">
      <xdr:nvSpPr>
        <xdr:cNvPr id="636" name="n_1aveValue【庁舎】&#10;有形固定資産減価償却率"/>
        <xdr:cNvSpPr txBox="1"/>
      </xdr:nvSpPr>
      <xdr:spPr>
        <a:xfrm>
          <a:off x="15266044" y="17981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145885</xdr:rowOff>
    </xdr:from>
    <xdr:ext cx="405111" cy="259045"/>
    <xdr:sp macro="" textlink="">
      <xdr:nvSpPr>
        <xdr:cNvPr id="637" name="n_2aveValue【庁舎】&#10;有形固定資産減価償却率"/>
        <xdr:cNvSpPr txBox="1"/>
      </xdr:nvSpPr>
      <xdr:spPr>
        <a:xfrm>
          <a:off x="14389744" y="18148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157315</xdr:rowOff>
    </xdr:from>
    <xdr:ext cx="405111" cy="259045"/>
    <xdr:sp macro="" textlink="">
      <xdr:nvSpPr>
        <xdr:cNvPr id="638" name="n_3aveValue【庁舎】&#10;有形固定資産減価償却率"/>
        <xdr:cNvSpPr txBox="1"/>
      </xdr:nvSpPr>
      <xdr:spPr>
        <a:xfrm>
          <a:off x="13500744" y="181595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149151</xdr:rowOff>
    </xdr:from>
    <xdr:ext cx="405111" cy="259045"/>
    <xdr:sp macro="" textlink="">
      <xdr:nvSpPr>
        <xdr:cNvPr id="639" name="n_4aveValue【庁舎】&#10;有形固定資産減価償却率"/>
        <xdr:cNvSpPr txBox="1"/>
      </xdr:nvSpPr>
      <xdr:spPr>
        <a:xfrm>
          <a:off x="12611744" y="18151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127198</xdr:rowOff>
    </xdr:from>
    <xdr:ext cx="405111" cy="259045"/>
    <xdr:sp macro="" textlink="">
      <xdr:nvSpPr>
        <xdr:cNvPr id="640" name="n_1mainValue【庁舎】&#10;有形固定資産減価償却率"/>
        <xdr:cNvSpPr txBox="1"/>
      </xdr:nvSpPr>
      <xdr:spPr>
        <a:xfrm>
          <a:off x="15266044" y="176150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91276</xdr:rowOff>
    </xdr:from>
    <xdr:ext cx="405111" cy="259045"/>
    <xdr:sp macro="" textlink="">
      <xdr:nvSpPr>
        <xdr:cNvPr id="641" name="n_2mainValue【庁舎】&#10;有形固定資産減価償却率"/>
        <xdr:cNvSpPr txBox="1"/>
      </xdr:nvSpPr>
      <xdr:spPr>
        <a:xfrm>
          <a:off x="14389744" y="17579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53720</xdr:rowOff>
    </xdr:from>
    <xdr:ext cx="405111" cy="259045"/>
    <xdr:sp macro="" textlink="">
      <xdr:nvSpPr>
        <xdr:cNvPr id="642" name="n_3mainValue【庁舎】&#10;有形固定資産減価償却率"/>
        <xdr:cNvSpPr txBox="1"/>
      </xdr:nvSpPr>
      <xdr:spPr>
        <a:xfrm>
          <a:off x="13500744" y="175416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17797</xdr:rowOff>
    </xdr:from>
    <xdr:ext cx="405111" cy="259045"/>
    <xdr:sp macro="" textlink="">
      <xdr:nvSpPr>
        <xdr:cNvPr id="643" name="n_4mainValue【庁舎】&#10;有形固定資産減価償却率"/>
        <xdr:cNvSpPr txBox="1"/>
      </xdr:nvSpPr>
      <xdr:spPr>
        <a:xfrm>
          <a:off x="12611744" y="1750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44" name="正方形/長方形 64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45" name="正方形/長方形 64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46" name="正方形/長方形 64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47" name="正方形/長方形 64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48" name="正方形/長方形 64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49" name="正方形/長方形 64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50" name="正方形/長方形 64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51" name="正方形/長方形 65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52" name="テキスト ボックス 65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53" name="直線コネクタ 65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54" name="直線コネクタ 653"/>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55" name="テキスト ボックス 654"/>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56" name="直線コネクタ 655"/>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57" name="テキスト ボックス 656"/>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58" name="直線コネクタ 657"/>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59" name="テキスト ボックス 658"/>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60" name="直線コネクタ 659"/>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61" name="テキスト ボックス 660"/>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62" name="直線コネクタ 661"/>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99</xdr:row>
      <xdr:rowOff>29227</xdr:rowOff>
    </xdr:from>
    <xdr:ext cx="531299" cy="259045"/>
    <xdr:sp macro="" textlink="">
      <xdr:nvSpPr>
        <xdr:cNvPr id="663" name="テキスト ボックス 662"/>
        <xdr:cNvSpPr txBox="1"/>
      </xdr:nvSpPr>
      <xdr:spPr>
        <a:xfrm>
          <a:off x="17756701" y="1700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64" name="直線コネクタ 66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665" name="テキスト ボックス 664"/>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66"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170053</xdr:rowOff>
    </xdr:from>
    <xdr:to>
      <xdr:col>116</xdr:col>
      <xdr:colOff>62864</xdr:colOff>
      <xdr:row>108</xdr:row>
      <xdr:rowOff>128143</xdr:rowOff>
    </xdr:to>
    <xdr:cxnSp macro="">
      <xdr:nvCxnSpPr>
        <xdr:cNvPr id="667" name="直線コネクタ 666"/>
        <xdr:cNvCxnSpPr/>
      </xdr:nvCxnSpPr>
      <xdr:spPr>
        <a:xfrm flipV="1">
          <a:off x="22160864" y="17315053"/>
          <a:ext cx="0" cy="1329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131970</xdr:rowOff>
    </xdr:from>
    <xdr:ext cx="469744" cy="259045"/>
    <xdr:sp macro="" textlink="">
      <xdr:nvSpPr>
        <xdr:cNvPr id="668" name="【庁舎】&#10;一人当たり面積最小値テキスト"/>
        <xdr:cNvSpPr txBox="1"/>
      </xdr:nvSpPr>
      <xdr:spPr>
        <a:xfrm>
          <a:off x="22199600" y="18648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128143</xdr:rowOff>
    </xdr:from>
    <xdr:to>
      <xdr:col>116</xdr:col>
      <xdr:colOff>152400</xdr:colOff>
      <xdr:row>108</xdr:row>
      <xdr:rowOff>128143</xdr:rowOff>
    </xdr:to>
    <xdr:cxnSp macro="">
      <xdr:nvCxnSpPr>
        <xdr:cNvPr id="669" name="直線コネクタ 668"/>
        <xdr:cNvCxnSpPr/>
      </xdr:nvCxnSpPr>
      <xdr:spPr>
        <a:xfrm>
          <a:off x="22072600" y="18644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116730</xdr:rowOff>
    </xdr:from>
    <xdr:ext cx="534377" cy="259045"/>
    <xdr:sp macro="" textlink="">
      <xdr:nvSpPr>
        <xdr:cNvPr id="670" name="【庁舎】&#10;一人当たり面積最大値テキスト"/>
        <xdr:cNvSpPr txBox="1"/>
      </xdr:nvSpPr>
      <xdr:spPr>
        <a:xfrm>
          <a:off x="22199600" y="17090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170053</xdr:rowOff>
    </xdr:from>
    <xdr:to>
      <xdr:col>116</xdr:col>
      <xdr:colOff>152400</xdr:colOff>
      <xdr:row>100</xdr:row>
      <xdr:rowOff>170053</xdr:rowOff>
    </xdr:to>
    <xdr:cxnSp macro="">
      <xdr:nvCxnSpPr>
        <xdr:cNvPr id="671" name="直線コネクタ 670"/>
        <xdr:cNvCxnSpPr/>
      </xdr:nvCxnSpPr>
      <xdr:spPr>
        <a:xfrm>
          <a:off x="22072600" y="17315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129812</xdr:rowOff>
    </xdr:from>
    <xdr:ext cx="469744" cy="259045"/>
    <xdr:sp macro="" textlink="">
      <xdr:nvSpPr>
        <xdr:cNvPr id="672" name="【庁舎】&#10;一人当たり面積平均値テキスト"/>
        <xdr:cNvSpPr txBox="1"/>
      </xdr:nvSpPr>
      <xdr:spPr>
        <a:xfrm>
          <a:off x="22199600" y="184749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151385</xdr:rowOff>
    </xdr:from>
    <xdr:to>
      <xdr:col>116</xdr:col>
      <xdr:colOff>114300</xdr:colOff>
      <xdr:row>108</xdr:row>
      <xdr:rowOff>81535</xdr:rowOff>
    </xdr:to>
    <xdr:sp macro="" textlink="">
      <xdr:nvSpPr>
        <xdr:cNvPr id="673" name="フローチャート: 判断 672"/>
        <xdr:cNvSpPr/>
      </xdr:nvSpPr>
      <xdr:spPr>
        <a:xfrm>
          <a:off x="22110700" y="18496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153036</xdr:rowOff>
    </xdr:from>
    <xdr:to>
      <xdr:col>112</xdr:col>
      <xdr:colOff>38100</xdr:colOff>
      <xdr:row>108</xdr:row>
      <xdr:rowOff>83186</xdr:rowOff>
    </xdr:to>
    <xdr:sp macro="" textlink="">
      <xdr:nvSpPr>
        <xdr:cNvPr id="674" name="フローチャート: 判断 673"/>
        <xdr:cNvSpPr/>
      </xdr:nvSpPr>
      <xdr:spPr>
        <a:xfrm>
          <a:off x="21272500" y="18498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155702</xdr:rowOff>
    </xdr:from>
    <xdr:to>
      <xdr:col>107</xdr:col>
      <xdr:colOff>101600</xdr:colOff>
      <xdr:row>108</xdr:row>
      <xdr:rowOff>85852</xdr:rowOff>
    </xdr:to>
    <xdr:sp macro="" textlink="">
      <xdr:nvSpPr>
        <xdr:cNvPr id="675" name="フローチャート: 判断 674"/>
        <xdr:cNvSpPr/>
      </xdr:nvSpPr>
      <xdr:spPr>
        <a:xfrm>
          <a:off x="20383500" y="18500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157862</xdr:rowOff>
    </xdr:from>
    <xdr:to>
      <xdr:col>102</xdr:col>
      <xdr:colOff>165100</xdr:colOff>
      <xdr:row>108</xdr:row>
      <xdr:rowOff>88012</xdr:rowOff>
    </xdr:to>
    <xdr:sp macro="" textlink="">
      <xdr:nvSpPr>
        <xdr:cNvPr id="676" name="フローチャート: 判断 675"/>
        <xdr:cNvSpPr/>
      </xdr:nvSpPr>
      <xdr:spPr>
        <a:xfrm>
          <a:off x="19494500" y="18503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154939</xdr:rowOff>
    </xdr:from>
    <xdr:to>
      <xdr:col>98</xdr:col>
      <xdr:colOff>38100</xdr:colOff>
      <xdr:row>108</xdr:row>
      <xdr:rowOff>85089</xdr:rowOff>
    </xdr:to>
    <xdr:sp macro="" textlink="">
      <xdr:nvSpPr>
        <xdr:cNvPr id="677" name="フローチャート: 判断 676"/>
        <xdr:cNvSpPr/>
      </xdr:nvSpPr>
      <xdr:spPr>
        <a:xfrm>
          <a:off x="18605500" y="18500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78" name="テキスト ボックス 67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79" name="テキスト ボックス 67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80" name="テキスト ボックス 67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81" name="テキスト ボックス 68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82" name="テキスト ボックス 68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45338</xdr:rowOff>
    </xdr:from>
    <xdr:to>
      <xdr:col>116</xdr:col>
      <xdr:colOff>114300</xdr:colOff>
      <xdr:row>106</xdr:row>
      <xdr:rowOff>146938</xdr:rowOff>
    </xdr:to>
    <xdr:sp macro="" textlink="">
      <xdr:nvSpPr>
        <xdr:cNvPr id="683" name="楕円 682"/>
        <xdr:cNvSpPr/>
      </xdr:nvSpPr>
      <xdr:spPr>
        <a:xfrm>
          <a:off x="22110700" y="18219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68215</xdr:rowOff>
    </xdr:from>
    <xdr:ext cx="469744" cy="259045"/>
    <xdr:sp macro="" textlink="">
      <xdr:nvSpPr>
        <xdr:cNvPr id="684" name="【庁舎】&#10;一人当たり面積該当値テキスト"/>
        <xdr:cNvSpPr txBox="1"/>
      </xdr:nvSpPr>
      <xdr:spPr>
        <a:xfrm>
          <a:off x="22199600" y="18070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54356</xdr:rowOff>
    </xdr:from>
    <xdr:to>
      <xdr:col>112</xdr:col>
      <xdr:colOff>38100</xdr:colOff>
      <xdr:row>106</xdr:row>
      <xdr:rowOff>155956</xdr:rowOff>
    </xdr:to>
    <xdr:sp macro="" textlink="">
      <xdr:nvSpPr>
        <xdr:cNvPr id="685" name="楕円 684"/>
        <xdr:cNvSpPr/>
      </xdr:nvSpPr>
      <xdr:spPr>
        <a:xfrm>
          <a:off x="21272500" y="18228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96138</xdr:rowOff>
    </xdr:from>
    <xdr:to>
      <xdr:col>116</xdr:col>
      <xdr:colOff>63500</xdr:colOff>
      <xdr:row>106</xdr:row>
      <xdr:rowOff>105156</xdr:rowOff>
    </xdr:to>
    <xdr:cxnSp macro="">
      <xdr:nvCxnSpPr>
        <xdr:cNvPr id="686" name="直線コネクタ 685"/>
        <xdr:cNvCxnSpPr/>
      </xdr:nvCxnSpPr>
      <xdr:spPr>
        <a:xfrm flipV="1">
          <a:off x="21323300" y="18269838"/>
          <a:ext cx="838200" cy="9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66929</xdr:rowOff>
    </xdr:from>
    <xdr:to>
      <xdr:col>107</xdr:col>
      <xdr:colOff>101600</xdr:colOff>
      <xdr:row>106</xdr:row>
      <xdr:rowOff>168529</xdr:rowOff>
    </xdr:to>
    <xdr:sp macro="" textlink="">
      <xdr:nvSpPr>
        <xdr:cNvPr id="687" name="楕円 686"/>
        <xdr:cNvSpPr/>
      </xdr:nvSpPr>
      <xdr:spPr>
        <a:xfrm>
          <a:off x="20383500" y="18240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105156</xdr:rowOff>
    </xdr:from>
    <xdr:to>
      <xdr:col>111</xdr:col>
      <xdr:colOff>177800</xdr:colOff>
      <xdr:row>106</xdr:row>
      <xdr:rowOff>117729</xdr:rowOff>
    </xdr:to>
    <xdr:cxnSp macro="">
      <xdr:nvCxnSpPr>
        <xdr:cNvPr id="688" name="直線コネクタ 687"/>
        <xdr:cNvCxnSpPr/>
      </xdr:nvCxnSpPr>
      <xdr:spPr>
        <a:xfrm flipV="1">
          <a:off x="20434300" y="18278856"/>
          <a:ext cx="889000" cy="1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75819</xdr:rowOff>
    </xdr:from>
    <xdr:to>
      <xdr:col>102</xdr:col>
      <xdr:colOff>165100</xdr:colOff>
      <xdr:row>107</xdr:row>
      <xdr:rowOff>5969</xdr:rowOff>
    </xdr:to>
    <xdr:sp macro="" textlink="">
      <xdr:nvSpPr>
        <xdr:cNvPr id="689" name="楕円 688"/>
        <xdr:cNvSpPr/>
      </xdr:nvSpPr>
      <xdr:spPr>
        <a:xfrm>
          <a:off x="19494500" y="18249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117729</xdr:rowOff>
    </xdr:from>
    <xdr:to>
      <xdr:col>107</xdr:col>
      <xdr:colOff>50800</xdr:colOff>
      <xdr:row>106</xdr:row>
      <xdr:rowOff>126619</xdr:rowOff>
    </xdr:to>
    <xdr:cxnSp macro="">
      <xdr:nvCxnSpPr>
        <xdr:cNvPr id="690" name="直線コネクタ 689"/>
        <xdr:cNvCxnSpPr/>
      </xdr:nvCxnSpPr>
      <xdr:spPr>
        <a:xfrm flipV="1">
          <a:off x="19545300" y="18291429"/>
          <a:ext cx="889000" cy="8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80011</xdr:rowOff>
    </xdr:from>
    <xdr:to>
      <xdr:col>98</xdr:col>
      <xdr:colOff>38100</xdr:colOff>
      <xdr:row>107</xdr:row>
      <xdr:rowOff>10161</xdr:rowOff>
    </xdr:to>
    <xdr:sp macro="" textlink="">
      <xdr:nvSpPr>
        <xdr:cNvPr id="691" name="楕円 690"/>
        <xdr:cNvSpPr/>
      </xdr:nvSpPr>
      <xdr:spPr>
        <a:xfrm>
          <a:off x="18605500" y="18253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126619</xdr:rowOff>
    </xdr:from>
    <xdr:to>
      <xdr:col>102</xdr:col>
      <xdr:colOff>114300</xdr:colOff>
      <xdr:row>106</xdr:row>
      <xdr:rowOff>130811</xdr:rowOff>
    </xdr:to>
    <xdr:cxnSp macro="">
      <xdr:nvCxnSpPr>
        <xdr:cNvPr id="692" name="直線コネクタ 691"/>
        <xdr:cNvCxnSpPr/>
      </xdr:nvCxnSpPr>
      <xdr:spPr>
        <a:xfrm flipV="1">
          <a:off x="18656300" y="18300319"/>
          <a:ext cx="889000" cy="4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74313</xdr:rowOff>
    </xdr:from>
    <xdr:ext cx="469744" cy="259045"/>
    <xdr:sp macro="" textlink="">
      <xdr:nvSpPr>
        <xdr:cNvPr id="693" name="n_1aveValue【庁舎】&#10;一人当たり面積"/>
        <xdr:cNvSpPr txBox="1"/>
      </xdr:nvSpPr>
      <xdr:spPr>
        <a:xfrm>
          <a:off x="21075727" y="18590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76979</xdr:rowOff>
    </xdr:from>
    <xdr:ext cx="469744" cy="259045"/>
    <xdr:sp macro="" textlink="">
      <xdr:nvSpPr>
        <xdr:cNvPr id="694" name="n_2aveValue【庁舎】&#10;一人当たり面積"/>
        <xdr:cNvSpPr txBox="1"/>
      </xdr:nvSpPr>
      <xdr:spPr>
        <a:xfrm>
          <a:off x="20199427" y="18593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79139</xdr:rowOff>
    </xdr:from>
    <xdr:ext cx="469744" cy="259045"/>
    <xdr:sp macro="" textlink="">
      <xdr:nvSpPr>
        <xdr:cNvPr id="695" name="n_3aveValue【庁舎】&#10;一人当たり面積"/>
        <xdr:cNvSpPr txBox="1"/>
      </xdr:nvSpPr>
      <xdr:spPr>
        <a:xfrm>
          <a:off x="19310427" y="18595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76216</xdr:rowOff>
    </xdr:from>
    <xdr:ext cx="469744" cy="259045"/>
    <xdr:sp macro="" textlink="">
      <xdr:nvSpPr>
        <xdr:cNvPr id="696" name="n_4aveValue【庁舎】&#10;一人当たり面積"/>
        <xdr:cNvSpPr txBox="1"/>
      </xdr:nvSpPr>
      <xdr:spPr>
        <a:xfrm>
          <a:off x="18421427" y="18592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1033</xdr:rowOff>
    </xdr:from>
    <xdr:ext cx="469744" cy="259045"/>
    <xdr:sp macro="" textlink="">
      <xdr:nvSpPr>
        <xdr:cNvPr id="697" name="n_1mainValue【庁舎】&#10;一人当たり面積"/>
        <xdr:cNvSpPr txBox="1"/>
      </xdr:nvSpPr>
      <xdr:spPr>
        <a:xfrm>
          <a:off x="21075727" y="18003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13606</xdr:rowOff>
    </xdr:from>
    <xdr:ext cx="469744" cy="259045"/>
    <xdr:sp macro="" textlink="">
      <xdr:nvSpPr>
        <xdr:cNvPr id="698" name="n_2mainValue【庁舎】&#10;一人当たり面積"/>
        <xdr:cNvSpPr txBox="1"/>
      </xdr:nvSpPr>
      <xdr:spPr>
        <a:xfrm>
          <a:off x="20199427" y="18015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22496</xdr:rowOff>
    </xdr:from>
    <xdr:ext cx="469744" cy="259045"/>
    <xdr:sp macro="" textlink="">
      <xdr:nvSpPr>
        <xdr:cNvPr id="699" name="n_3mainValue【庁舎】&#10;一人当たり面積"/>
        <xdr:cNvSpPr txBox="1"/>
      </xdr:nvSpPr>
      <xdr:spPr>
        <a:xfrm>
          <a:off x="19310427" y="18024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26688</xdr:rowOff>
    </xdr:from>
    <xdr:ext cx="469744" cy="259045"/>
    <xdr:sp macro="" textlink="">
      <xdr:nvSpPr>
        <xdr:cNvPr id="700" name="n_4mainValue【庁舎】&#10;一人当たり面積"/>
        <xdr:cNvSpPr txBox="1"/>
      </xdr:nvSpPr>
      <xdr:spPr>
        <a:xfrm>
          <a:off x="18421427" y="18028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01" name="正方形/長方形 70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02" name="正方形/長方形 70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03" name="テキスト ボックス 70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１建築系公共施設</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①建替、大規模改修が進んで、減価償却率が平均より低い水準にある。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②人口の減少により、体育館、福祉系施設の一人当たり面積が高い水準にある。今後、適切な維持管理・運営を図っていく。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北海道泊村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1,526
1,521
82.27
5,203,853
5,167,060
35,681
2,404,347
226,782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税収の多くを泊原子力発電所に係る固定資産税（大規模償却資産）が占めており、かつ、普通交付税不交付団体であることから類似団体平均を大きく上回っている。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38</xdr:row>
      <xdr:rowOff>43604</xdr:rowOff>
    </xdr:from>
    <xdr:to>
      <xdr:col>23</xdr:col>
      <xdr:colOff>133350</xdr:colOff>
      <xdr:row>45</xdr:row>
      <xdr:rowOff>25823</xdr:rowOff>
    </xdr:to>
    <xdr:cxnSp macro="">
      <xdr:nvCxnSpPr>
        <xdr:cNvPr id="63" name="直線コネクタ 62"/>
        <xdr:cNvCxnSpPr/>
      </xdr:nvCxnSpPr>
      <xdr:spPr>
        <a:xfrm flipV="1">
          <a:off x="4953000" y="6558704"/>
          <a:ext cx="0" cy="118236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169350</xdr:rowOff>
    </xdr:from>
    <xdr:ext cx="762000" cy="259045"/>
    <xdr:sp macro="" textlink="">
      <xdr:nvSpPr>
        <xdr:cNvPr id="64" name="財政力最小値テキスト"/>
        <xdr:cNvSpPr txBox="1"/>
      </xdr:nvSpPr>
      <xdr:spPr>
        <a:xfrm>
          <a:off x="5041900" y="771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25823</xdr:rowOff>
    </xdr:from>
    <xdr:to>
      <xdr:col>24</xdr:col>
      <xdr:colOff>12700</xdr:colOff>
      <xdr:row>45</xdr:row>
      <xdr:rowOff>25823</xdr:rowOff>
    </xdr:to>
    <xdr:cxnSp macro="">
      <xdr:nvCxnSpPr>
        <xdr:cNvPr id="65" name="直線コネクタ 64"/>
        <xdr:cNvCxnSpPr/>
      </xdr:nvCxnSpPr>
      <xdr:spPr>
        <a:xfrm>
          <a:off x="4864100" y="7741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36</xdr:row>
      <xdr:rowOff>129980</xdr:rowOff>
    </xdr:from>
    <xdr:ext cx="762000" cy="259045"/>
    <xdr:sp macro="" textlink="">
      <xdr:nvSpPr>
        <xdr:cNvPr id="66" name="財政力最大値テキスト"/>
        <xdr:cNvSpPr txBox="1"/>
      </xdr:nvSpPr>
      <xdr:spPr>
        <a:xfrm>
          <a:off x="5041900" y="6302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38</xdr:row>
      <xdr:rowOff>43604</xdr:rowOff>
    </xdr:from>
    <xdr:to>
      <xdr:col>24</xdr:col>
      <xdr:colOff>12700</xdr:colOff>
      <xdr:row>38</xdr:row>
      <xdr:rowOff>43604</xdr:rowOff>
    </xdr:to>
    <xdr:cxnSp macro="">
      <xdr:nvCxnSpPr>
        <xdr:cNvPr id="67" name="直線コネクタ 66"/>
        <xdr:cNvCxnSpPr/>
      </xdr:nvCxnSpPr>
      <xdr:spPr>
        <a:xfrm>
          <a:off x="4864100" y="6558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38</xdr:row>
      <xdr:rowOff>3387</xdr:rowOff>
    </xdr:from>
    <xdr:to>
      <xdr:col>23</xdr:col>
      <xdr:colOff>133350</xdr:colOff>
      <xdr:row>38</xdr:row>
      <xdr:rowOff>43604</xdr:rowOff>
    </xdr:to>
    <xdr:cxnSp macro="">
      <xdr:nvCxnSpPr>
        <xdr:cNvPr id="68" name="直線コネクタ 67"/>
        <xdr:cNvCxnSpPr/>
      </xdr:nvCxnSpPr>
      <xdr:spPr>
        <a:xfrm>
          <a:off x="4114800" y="6518487"/>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153264</xdr:rowOff>
    </xdr:from>
    <xdr:ext cx="762000" cy="259045"/>
    <xdr:sp macro="" textlink="">
      <xdr:nvSpPr>
        <xdr:cNvPr id="69" name="財政力平均値テキスト"/>
        <xdr:cNvSpPr txBox="1"/>
      </xdr:nvSpPr>
      <xdr:spPr>
        <a:xfrm>
          <a:off x="5041900" y="75256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9737</xdr:rowOff>
    </xdr:from>
    <xdr:to>
      <xdr:col>23</xdr:col>
      <xdr:colOff>184150</xdr:colOff>
      <xdr:row>44</xdr:row>
      <xdr:rowOff>111337</xdr:rowOff>
    </xdr:to>
    <xdr:sp macro="" textlink="">
      <xdr:nvSpPr>
        <xdr:cNvPr id="70" name="フローチャート: 判断 69"/>
        <xdr:cNvSpPr/>
      </xdr:nvSpPr>
      <xdr:spPr>
        <a:xfrm>
          <a:off x="4902200" y="7553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37</xdr:row>
      <xdr:rowOff>134620</xdr:rowOff>
    </xdr:from>
    <xdr:to>
      <xdr:col>19</xdr:col>
      <xdr:colOff>133350</xdr:colOff>
      <xdr:row>38</xdr:row>
      <xdr:rowOff>3387</xdr:rowOff>
    </xdr:to>
    <xdr:cxnSp macro="">
      <xdr:nvCxnSpPr>
        <xdr:cNvPr id="71" name="直線コネクタ 70"/>
        <xdr:cNvCxnSpPr/>
      </xdr:nvCxnSpPr>
      <xdr:spPr>
        <a:xfrm>
          <a:off x="3225800" y="647827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44</xdr:row>
      <xdr:rowOff>1694</xdr:rowOff>
    </xdr:from>
    <xdr:to>
      <xdr:col>19</xdr:col>
      <xdr:colOff>184150</xdr:colOff>
      <xdr:row>44</xdr:row>
      <xdr:rowOff>103294</xdr:rowOff>
    </xdr:to>
    <xdr:sp macro="" textlink="">
      <xdr:nvSpPr>
        <xdr:cNvPr id="72" name="フローチャート: 判断 71"/>
        <xdr:cNvSpPr/>
      </xdr:nvSpPr>
      <xdr:spPr>
        <a:xfrm>
          <a:off x="4064000" y="7545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88071</xdr:rowOff>
    </xdr:from>
    <xdr:ext cx="736600" cy="259045"/>
    <xdr:sp macro="" textlink="">
      <xdr:nvSpPr>
        <xdr:cNvPr id="73" name="テキスト ボックス 72"/>
        <xdr:cNvSpPr txBox="1"/>
      </xdr:nvSpPr>
      <xdr:spPr>
        <a:xfrm>
          <a:off x="3733800" y="76318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37</xdr:row>
      <xdr:rowOff>118533</xdr:rowOff>
    </xdr:from>
    <xdr:to>
      <xdr:col>15</xdr:col>
      <xdr:colOff>82550</xdr:colOff>
      <xdr:row>37</xdr:row>
      <xdr:rowOff>134620</xdr:rowOff>
    </xdr:to>
    <xdr:cxnSp macro="">
      <xdr:nvCxnSpPr>
        <xdr:cNvPr id="74" name="直線コネクタ 73"/>
        <xdr:cNvCxnSpPr/>
      </xdr:nvCxnSpPr>
      <xdr:spPr>
        <a:xfrm>
          <a:off x="2336800" y="6462183"/>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44</xdr:row>
      <xdr:rowOff>1694</xdr:rowOff>
    </xdr:from>
    <xdr:to>
      <xdr:col>15</xdr:col>
      <xdr:colOff>133350</xdr:colOff>
      <xdr:row>44</xdr:row>
      <xdr:rowOff>103294</xdr:rowOff>
    </xdr:to>
    <xdr:sp macro="" textlink="">
      <xdr:nvSpPr>
        <xdr:cNvPr id="75" name="フローチャート: 判断 74"/>
        <xdr:cNvSpPr/>
      </xdr:nvSpPr>
      <xdr:spPr>
        <a:xfrm>
          <a:off x="3175000" y="7545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88071</xdr:rowOff>
    </xdr:from>
    <xdr:ext cx="762000" cy="259045"/>
    <xdr:sp macro="" textlink="">
      <xdr:nvSpPr>
        <xdr:cNvPr id="76" name="テキスト ボックス 75"/>
        <xdr:cNvSpPr txBox="1"/>
      </xdr:nvSpPr>
      <xdr:spPr>
        <a:xfrm>
          <a:off x="2844800" y="7631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37</xdr:row>
      <xdr:rowOff>110490</xdr:rowOff>
    </xdr:from>
    <xdr:to>
      <xdr:col>11</xdr:col>
      <xdr:colOff>31750</xdr:colOff>
      <xdr:row>37</xdr:row>
      <xdr:rowOff>118533</xdr:rowOff>
    </xdr:to>
    <xdr:cxnSp macro="">
      <xdr:nvCxnSpPr>
        <xdr:cNvPr id="77" name="直線コネクタ 76"/>
        <xdr:cNvCxnSpPr/>
      </xdr:nvCxnSpPr>
      <xdr:spPr>
        <a:xfrm>
          <a:off x="1447800" y="645414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25823</xdr:rowOff>
    </xdr:from>
    <xdr:to>
      <xdr:col>11</xdr:col>
      <xdr:colOff>82550</xdr:colOff>
      <xdr:row>44</xdr:row>
      <xdr:rowOff>127423</xdr:rowOff>
    </xdr:to>
    <xdr:sp macro="" textlink="">
      <xdr:nvSpPr>
        <xdr:cNvPr id="78" name="フローチャート: 判断 77"/>
        <xdr:cNvSpPr/>
      </xdr:nvSpPr>
      <xdr:spPr>
        <a:xfrm>
          <a:off x="2286000" y="7569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112200</xdr:rowOff>
    </xdr:from>
    <xdr:ext cx="762000" cy="259045"/>
    <xdr:sp macro="" textlink="">
      <xdr:nvSpPr>
        <xdr:cNvPr id="79" name="テキスト ボックス 78"/>
        <xdr:cNvSpPr txBox="1"/>
      </xdr:nvSpPr>
      <xdr:spPr>
        <a:xfrm>
          <a:off x="1955800" y="7656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25823</xdr:rowOff>
    </xdr:from>
    <xdr:to>
      <xdr:col>7</xdr:col>
      <xdr:colOff>31750</xdr:colOff>
      <xdr:row>44</xdr:row>
      <xdr:rowOff>127423</xdr:rowOff>
    </xdr:to>
    <xdr:sp macro="" textlink="">
      <xdr:nvSpPr>
        <xdr:cNvPr id="80" name="フローチャート: 判断 79"/>
        <xdr:cNvSpPr/>
      </xdr:nvSpPr>
      <xdr:spPr>
        <a:xfrm>
          <a:off x="1397000" y="7569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112200</xdr:rowOff>
    </xdr:from>
    <xdr:ext cx="762000" cy="259045"/>
    <xdr:sp macro="" textlink="">
      <xdr:nvSpPr>
        <xdr:cNvPr id="81" name="テキスト ボックス 80"/>
        <xdr:cNvSpPr txBox="1"/>
      </xdr:nvSpPr>
      <xdr:spPr>
        <a:xfrm>
          <a:off x="1066800" y="7656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37</xdr:row>
      <xdr:rowOff>164254</xdr:rowOff>
    </xdr:from>
    <xdr:to>
      <xdr:col>23</xdr:col>
      <xdr:colOff>184150</xdr:colOff>
      <xdr:row>38</xdr:row>
      <xdr:rowOff>94404</xdr:rowOff>
    </xdr:to>
    <xdr:sp macro="" textlink="">
      <xdr:nvSpPr>
        <xdr:cNvPr id="87" name="楕円 86"/>
        <xdr:cNvSpPr/>
      </xdr:nvSpPr>
      <xdr:spPr>
        <a:xfrm>
          <a:off x="4902200" y="6507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37</xdr:row>
      <xdr:rowOff>85530</xdr:rowOff>
    </xdr:from>
    <xdr:ext cx="762000" cy="259045"/>
    <xdr:sp macro="" textlink="">
      <xdr:nvSpPr>
        <xdr:cNvPr id="88" name="財政力該当値テキスト"/>
        <xdr:cNvSpPr txBox="1"/>
      </xdr:nvSpPr>
      <xdr:spPr>
        <a:xfrm>
          <a:off x="5041900" y="6429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37</xdr:row>
      <xdr:rowOff>124037</xdr:rowOff>
    </xdr:from>
    <xdr:to>
      <xdr:col>19</xdr:col>
      <xdr:colOff>184150</xdr:colOff>
      <xdr:row>38</xdr:row>
      <xdr:rowOff>54187</xdr:rowOff>
    </xdr:to>
    <xdr:sp macro="" textlink="">
      <xdr:nvSpPr>
        <xdr:cNvPr id="89" name="楕円 88"/>
        <xdr:cNvSpPr/>
      </xdr:nvSpPr>
      <xdr:spPr>
        <a:xfrm>
          <a:off x="4064000" y="6467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36</xdr:row>
      <xdr:rowOff>64364</xdr:rowOff>
    </xdr:from>
    <xdr:ext cx="736600" cy="259045"/>
    <xdr:sp macro="" textlink="">
      <xdr:nvSpPr>
        <xdr:cNvPr id="90" name="テキスト ボックス 89"/>
        <xdr:cNvSpPr txBox="1"/>
      </xdr:nvSpPr>
      <xdr:spPr>
        <a:xfrm>
          <a:off x="3733800" y="62365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37</xdr:row>
      <xdr:rowOff>83820</xdr:rowOff>
    </xdr:from>
    <xdr:to>
      <xdr:col>15</xdr:col>
      <xdr:colOff>133350</xdr:colOff>
      <xdr:row>38</xdr:row>
      <xdr:rowOff>13970</xdr:rowOff>
    </xdr:to>
    <xdr:sp macro="" textlink="">
      <xdr:nvSpPr>
        <xdr:cNvPr id="91" name="楕円 90"/>
        <xdr:cNvSpPr/>
      </xdr:nvSpPr>
      <xdr:spPr>
        <a:xfrm>
          <a:off x="3175000" y="642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36</xdr:row>
      <xdr:rowOff>24147</xdr:rowOff>
    </xdr:from>
    <xdr:ext cx="762000" cy="259045"/>
    <xdr:sp macro="" textlink="">
      <xdr:nvSpPr>
        <xdr:cNvPr id="92" name="テキスト ボックス 91"/>
        <xdr:cNvSpPr txBox="1"/>
      </xdr:nvSpPr>
      <xdr:spPr>
        <a:xfrm>
          <a:off x="2844800" y="6196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37</xdr:row>
      <xdr:rowOff>67733</xdr:rowOff>
    </xdr:from>
    <xdr:to>
      <xdr:col>11</xdr:col>
      <xdr:colOff>82550</xdr:colOff>
      <xdr:row>37</xdr:row>
      <xdr:rowOff>169334</xdr:rowOff>
    </xdr:to>
    <xdr:sp macro="" textlink="">
      <xdr:nvSpPr>
        <xdr:cNvPr id="93" name="楕円 92"/>
        <xdr:cNvSpPr/>
      </xdr:nvSpPr>
      <xdr:spPr>
        <a:xfrm>
          <a:off x="2286000" y="641138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36</xdr:row>
      <xdr:rowOff>8060</xdr:rowOff>
    </xdr:from>
    <xdr:ext cx="762000" cy="259045"/>
    <xdr:sp macro="" textlink="">
      <xdr:nvSpPr>
        <xdr:cNvPr id="94" name="テキスト ボックス 93"/>
        <xdr:cNvSpPr txBox="1"/>
      </xdr:nvSpPr>
      <xdr:spPr>
        <a:xfrm>
          <a:off x="1955800" y="6180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37</xdr:row>
      <xdr:rowOff>59690</xdr:rowOff>
    </xdr:from>
    <xdr:to>
      <xdr:col>7</xdr:col>
      <xdr:colOff>31750</xdr:colOff>
      <xdr:row>37</xdr:row>
      <xdr:rowOff>161290</xdr:rowOff>
    </xdr:to>
    <xdr:sp macro="" textlink="">
      <xdr:nvSpPr>
        <xdr:cNvPr id="95" name="楕円 94"/>
        <xdr:cNvSpPr/>
      </xdr:nvSpPr>
      <xdr:spPr>
        <a:xfrm>
          <a:off x="1397000" y="640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36</xdr:row>
      <xdr:rowOff>17</xdr:rowOff>
    </xdr:from>
    <xdr:ext cx="762000" cy="259045"/>
    <xdr:sp macro="" textlink="">
      <xdr:nvSpPr>
        <xdr:cNvPr id="96" name="テキスト ボックス 95"/>
        <xdr:cNvSpPr txBox="1"/>
      </xdr:nvSpPr>
      <xdr:spPr>
        <a:xfrm>
          <a:off x="1066800" y="6172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税収の多くを泊原子力発電所に係る固定資産税（大規模償却資産）が占めており、かつ、普通交付税不交付団体であることから類似団体平均を大きく下回っている。</a:t>
          </a:r>
        </a:p>
      </xdr:txBody>
    </xdr:sp>
    <xdr:clientData/>
  </xdr:twoCellAnchor>
  <xdr:oneCellAnchor>
    <xdr:from>
      <xdr:col>3</xdr:col>
      <xdr:colOff>95250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119634</xdr:rowOff>
    </xdr:from>
    <xdr:to>
      <xdr:col>23</xdr:col>
      <xdr:colOff>133350</xdr:colOff>
      <xdr:row>66</xdr:row>
      <xdr:rowOff>87376</xdr:rowOff>
    </xdr:to>
    <xdr:cxnSp macro="">
      <xdr:nvCxnSpPr>
        <xdr:cNvPr id="124" name="直線コネクタ 123"/>
        <xdr:cNvCxnSpPr/>
      </xdr:nvCxnSpPr>
      <xdr:spPr>
        <a:xfrm flipV="1">
          <a:off x="4953000" y="10235184"/>
          <a:ext cx="0" cy="11678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59453</xdr:rowOff>
    </xdr:from>
    <xdr:ext cx="762000" cy="259045"/>
    <xdr:sp macro="" textlink="">
      <xdr:nvSpPr>
        <xdr:cNvPr id="125" name="財政構造の弾力性最小値テキスト"/>
        <xdr:cNvSpPr txBox="1"/>
      </xdr:nvSpPr>
      <xdr:spPr>
        <a:xfrm>
          <a:off x="5041900" y="11375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87376</xdr:rowOff>
    </xdr:from>
    <xdr:to>
      <xdr:col>24</xdr:col>
      <xdr:colOff>12700</xdr:colOff>
      <xdr:row>66</xdr:row>
      <xdr:rowOff>87376</xdr:rowOff>
    </xdr:to>
    <xdr:cxnSp macro="">
      <xdr:nvCxnSpPr>
        <xdr:cNvPr id="126" name="直線コネクタ 125"/>
        <xdr:cNvCxnSpPr/>
      </xdr:nvCxnSpPr>
      <xdr:spPr>
        <a:xfrm>
          <a:off x="4864100" y="11403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34561</xdr:rowOff>
    </xdr:from>
    <xdr:ext cx="762000" cy="259045"/>
    <xdr:sp macro="" textlink="">
      <xdr:nvSpPr>
        <xdr:cNvPr id="127" name="財政構造の弾力性最大値テキスト"/>
        <xdr:cNvSpPr txBox="1"/>
      </xdr:nvSpPr>
      <xdr:spPr>
        <a:xfrm>
          <a:off x="5041900" y="9978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119634</xdr:rowOff>
    </xdr:from>
    <xdr:to>
      <xdr:col>24</xdr:col>
      <xdr:colOff>12700</xdr:colOff>
      <xdr:row>59</xdr:row>
      <xdr:rowOff>119634</xdr:rowOff>
    </xdr:to>
    <xdr:cxnSp macro="">
      <xdr:nvCxnSpPr>
        <xdr:cNvPr id="128" name="直線コネクタ 127"/>
        <xdr:cNvCxnSpPr/>
      </xdr:nvCxnSpPr>
      <xdr:spPr>
        <a:xfrm>
          <a:off x="4864100" y="10235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58</xdr:row>
      <xdr:rowOff>112522</xdr:rowOff>
    </xdr:from>
    <xdr:to>
      <xdr:col>23</xdr:col>
      <xdr:colOff>133350</xdr:colOff>
      <xdr:row>59</xdr:row>
      <xdr:rowOff>119634</xdr:rowOff>
    </xdr:to>
    <xdr:cxnSp macro="">
      <xdr:nvCxnSpPr>
        <xdr:cNvPr id="129" name="直線コネクタ 128"/>
        <xdr:cNvCxnSpPr/>
      </xdr:nvCxnSpPr>
      <xdr:spPr>
        <a:xfrm>
          <a:off x="4114800" y="10056622"/>
          <a:ext cx="838200" cy="178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148988</xdr:rowOff>
    </xdr:from>
    <xdr:ext cx="762000" cy="259045"/>
    <xdr:sp macro="" textlink="">
      <xdr:nvSpPr>
        <xdr:cNvPr id="130" name="財政構造の弾力性平均値テキスト"/>
        <xdr:cNvSpPr txBox="1"/>
      </xdr:nvSpPr>
      <xdr:spPr>
        <a:xfrm>
          <a:off x="5041900" y="109503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5461</xdr:rowOff>
    </xdr:from>
    <xdr:to>
      <xdr:col>23</xdr:col>
      <xdr:colOff>184150</xdr:colOff>
      <xdr:row>64</xdr:row>
      <xdr:rowOff>107061</xdr:rowOff>
    </xdr:to>
    <xdr:sp macro="" textlink="">
      <xdr:nvSpPr>
        <xdr:cNvPr id="131" name="フローチャート: 判断 130"/>
        <xdr:cNvSpPr/>
      </xdr:nvSpPr>
      <xdr:spPr>
        <a:xfrm>
          <a:off x="4902200" y="10978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58</xdr:row>
      <xdr:rowOff>112522</xdr:rowOff>
    </xdr:from>
    <xdr:to>
      <xdr:col>19</xdr:col>
      <xdr:colOff>133350</xdr:colOff>
      <xdr:row>58</xdr:row>
      <xdr:rowOff>112522</xdr:rowOff>
    </xdr:to>
    <xdr:cxnSp macro="">
      <xdr:nvCxnSpPr>
        <xdr:cNvPr id="132" name="直線コネクタ 131"/>
        <xdr:cNvCxnSpPr/>
      </xdr:nvCxnSpPr>
      <xdr:spPr>
        <a:xfrm>
          <a:off x="3225800" y="100566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138176</xdr:rowOff>
    </xdr:from>
    <xdr:to>
      <xdr:col>19</xdr:col>
      <xdr:colOff>184150</xdr:colOff>
      <xdr:row>65</xdr:row>
      <xdr:rowOff>68326</xdr:rowOff>
    </xdr:to>
    <xdr:sp macro="" textlink="">
      <xdr:nvSpPr>
        <xdr:cNvPr id="133" name="フローチャート: 判断 132"/>
        <xdr:cNvSpPr/>
      </xdr:nvSpPr>
      <xdr:spPr>
        <a:xfrm>
          <a:off x="4064000" y="1111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53103</xdr:rowOff>
    </xdr:from>
    <xdr:ext cx="736600" cy="259045"/>
    <xdr:sp macro="" textlink="">
      <xdr:nvSpPr>
        <xdr:cNvPr id="134" name="テキスト ボックス 133"/>
        <xdr:cNvSpPr txBox="1"/>
      </xdr:nvSpPr>
      <xdr:spPr>
        <a:xfrm>
          <a:off x="3733800" y="11197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58</xdr:row>
      <xdr:rowOff>112522</xdr:rowOff>
    </xdr:from>
    <xdr:to>
      <xdr:col>15</xdr:col>
      <xdr:colOff>82550</xdr:colOff>
      <xdr:row>58</xdr:row>
      <xdr:rowOff>168021</xdr:rowOff>
    </xdr:to>
    <xdr:cxnSp macro="">
      <xdr:nvCxnSpPr>
        <xdr:cNvPr id="135" name="直線コネクタ 134"/>
        <xdr:cNvCxnSpPr/>
      </xdr:nvCxnSpPr>
      <xdr:spPr>
        <a:xfrm flipV="1">
          <a:off x="2336800" y="10056622"/>
          <a:ext cx="889000" cy="55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5334</xdr:rowOff>
    </xdr:from>
    <xdr:to>
      <xdr:col>15</xdr:col>
      <xdr:colOff>133350</xdr:colOff>
      <xdr:row>65</xdr:row>
      <xdr:rowOff>106934</xdr:rowOff>
    </xdr:to>
    <xdr:sp macro="" textlink="">
      <xdr:nvSpPr>
        <xdr:cNvPr id="136" name="フローチャート: 判断 135"/>
        <xdr:cNvSpPr/>
      </xdr:nvSpPr>
      <xdr:spPr>
        <a:xfrm>
          <a:off x="3175000" y="1114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91711</xdr:rowOff>
    </xdr:from>
    <xdr:ext cx="762000" cy="259045"/>
    <xdr:sp macro="" textlink="">
      <xdr:nvSpPr>
        <xdr:cNvPr id="137" name="テキスト ボックス 136"/>
        <xdr:cNvSpPr txBox="1"/>
      </xdr:nvSpPr>
      <xdr:spPr>
        <a:xfrm>
          <a:off x="2844800" y="11235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58</xdr:row>
      <xdr:rowOff>168021</xdr:rowOff>
    </xdr:from>
    <xdr:to>
      <xdr:col>11</xdr:col>
      <xdr:colOff>31750</xdr:colOff>
      <xdr:row>59</xdr:row>
      <xdr:rowOff>23114</xdr:rowOff>
    </xdr:to>
    <xdr:cxnSp macro="">
      <xdr:nvCxnSpPr>
        <xdr:cNvPr id="138" name="直線コネクタ 137"/>
        <xdr:cNvCxnSpPr/>
      </xdr:nvCxnSpPr>
      <xdr:spPr>
        <a:xfrm flipV="1">
          <a:off x="1447800" y="10112121"/>
          <a:ext cx="889000" cy="26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39116</xdr:rowOff>
    </xdr:from>
    <xdr:to>
      <xdr:col>11</xdr:col>
      <xdr:colOff>82550</xdr:colOff>
      <xdr:row>65</xdr:row>
      <xdr:rowOff>140716</xdr:rowOff>
    </xdr:to>
    <xdr:sp macro="" textlink="">
      <xdr:nvSpPr>
        <xdr:cNvPr id="139" name="フローチャート: 判断 138"/>
        <xdr:cNvSpPr/>
      </xdr:nvSpPr>
      <xdr:spPr>
        <a:xfrm>
          <a:off x="2286000" y="11183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125493</xdr:rowOff>
    </xdr:from>
    <xdr:ext cx="762000" cy="259045"/>
    <xdr:sp macro="" textlink="">
      <xdr:nvSpPr>
        <xdr:cNvPr id="140" name="テキスト ボックス 139"/>
        <xdr:cNvSpPr txBox="1"/>
      </xdr:nvSpPr>
      <xdr:spPr>
        <a:xfrm>
          <a:off x="1955800" y="11269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31877</xdr:rowOff>
    </xdr:from>
    <xdr:to>
      <xdr:col>7</xdr:col>
      <xdr:colOff>31750</xdr:colOff>
      <xdr:row>65</xdr:row>
      <xdr:rowOff>133477</xdr:rowOff>
    </xdr:to>
    <xdr:sp macro="" textlink="">
      <xdr:nvSpPr>
        <xdr:cNvPr id="141" name="フローチャート: 判断 140"/>
        <xdr:cNvSpPr/>
      </xdr:nvSpPr>
      <xdr:spPr>
        <a:xfrm>
          <a:off x="1397000" y="11176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118254</xdr:rowOff>
    </xdr:from>
    <xdr:ext cx="762000" cy="259045"/>
    <xdr:sp macro="" textlink="">
      <xdr:nvSpPr>
        <xdr:cNvPr id="142" name="テキスト ボックス 141"/>
        <xdr:cNvSpPr txBox="1"/>
      </xdr:nvSpPr>
      <xdr:spPr>
        <a:xfrm>
          <a:off x="1066800" y="11262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68834</xdr:rowOff>
    </xdr:from>
    <xdr:to>
      <xdr:col>23</xdr:col>
      <xdr:colOff>184150</xdr:colOff>
      <xdr:row>59</xdr:row>
      <xdr:rowOff>170434</xdr:rowOff>
    </xdr:to>
    <xdr:sp macro="" textlink="">
      <xdr:nvSpPr>
        <xdr:cNvPr id="148" name="楕円 147"/>
        <xdr:cNvSpPr/>
      </xdr:nvSpPr>
      <xdr:spPr>
        <a:xfrm>
          <a:off x="4902200" y="1018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58</xdr:row>
      <xdr:rowOff>161561</xdr:rowOff>
    </xdr:from>
    <xdr:ext cx="762000" cy="259045"/>
    <xdr:sp macro="" textlink="">
      <xdr:nvSpPr>
        <xdr:cNvPr id="149" name="財政構造の弾力性該当値テキスト"/>
        <xdr:cNvSpPr txBox="1"/>
      </xdr:nvSpPr>
      <xdr:spPr>
        <a:xfrm>
          <a:off x="5041900" y="10105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58</xdr:row>
      <xdr:rowOff>61722</xdr:rowOff>
    </xdr:from>
    <xdr:to>
      <xdr:col>19</xdr:col>
      <xdr:colOff>184150</xdr:colOff>
      <xdr:row>58</xdr:row>
      <xdr:rowOff>163322</xdr:rowOff>
    </xdr:to>
    <xdr:sp macro="" textlink="">
      <xdr:nvSpPr>
        <xdr:cNvPr id="150" name="楕円 149"/>
        <xdr:cNvSpPr/>
      </xdr:nvSpPr>
      <xdr:spPr>
        <a:xfrm>
          <a:off x="4064000" y="10005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57</xdr:row>
      <xdr:rowOff>2049</xdr:rowOff>
    </xdr:from>
    <xdr:ext cx="736600" cy="259045"/>
    <xdr:sp macro="" textlink="">
      <xdr:nvSpPr>
        <xdr:cNvPr id="151" name="テキスト ボックス 150"/>
        <xdr:cNvSpPr txBox="1"/>
      </xdr:nvSpPr>
      <xdr:spPr>
        <a:xfrm>
          <a:off x="3733800" y="97746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58</xdr:row>
      <xdr:rowOff>61722</xdr:rowOff>
    </xdr:from>
    <xdr:to>
      <xdr:col>15</xdr:col>
      <xdr:colOff>133350</xdr:colOff>
      <xdr:row>58</xdr:row>
      <xdr:rowOff>163322</xdr:rowOff>
    </xdr:to>
    <xdr:sp macro="" textlink="">
      <xdr:nvSpPr>
        <xdr:cNvPr id="152" name="楕円 151"/>
        <xdr:cNvSpPr/>
      </xdr:nvSpPr>
      <xdr:spPr>
        <a:xfrm>
          <a:off x="3175000" y="10005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57</xdr:row>
      <xdr:rowOff>2049</xdr:rowOff>
    </xdr:from>
    <xdr:ext cx="762000" cy="259045"/>
    <xdr:sp macro="" textlink="">
      <xdr:nvSpPr>
        <xdr:cNvPr id="153" name="テキスト ボックス 152"/>
        <xdr:cNvSpPr txBox="1"/>
      </xdr:nvSpPr>
      <xdr:spPr>
        <a:xfrm>
          <a:off x="2844800" y="9774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58</xdr:row>
      <xdr:rowOff>117221</xdr:rowOff>
    </xdr:from>
    <xdr:to>
      <xdr:col>11</xdr:col>
      <xdr:colOff>82550</xdr:colOff>
      <xdr:row>59</xdr:row>
      <xdr:rowOff>47371</xdr:rowOff>
    </xdr:to>
    <xdr:sp macro="" textlink="">
      <xdr:nvSpPr>
        <xdr:cNvPr id="154" name="楕円 153"/>
        <xdr:cNvSpPr/>
      </xdr:nvSpPr>
      <xdr:spPr>
        <a:xfrm>
          <a:off x="2286000" y="10061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57</xdr:row>
      <xdr:rowOff>57548</xdr:rowOff>
    </xdr:from>
    <xdr:ext cx="762000" cy="259045"/>
    <xdr:sp macro="" textlink="">
      <xdr:nvSpPr>
        <xdr:cNvPr id="155" name="テキスト ボックス 154"/>
        <xdr:cNvSpPr txBox="1"/>
      </xdr:nvSpPr>
      <xdr:spPr>
        <a:xfrm>
          <a:off x="1955800" y="9830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58</xdr:row>
      <xdr:rowOff>143764</xdr:rowOff>
    </xdr:from>
    <xdr:to>
      <xdr:col>7</xdr:col>
      <xdr:colOff>31750</xdr:colOff>
      <xdr:row>59</xdr:row>
      <xdr:rowOff>73914</xdr:rowOff>
    </xdr:to>
    <xdr:sp macro="" textlink="">
      <xdr:nvSpPr>
        <xdr:cNvPr id="156" name="楕円 155"/>
        <xdr:cNvSpPr/>
      </xdr:nvSpPr>
      <xdr:spPr>
        <a:xfrm>
          <a:off x="1397000" y="10087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84091</xdr:rowOff>
    </xdr:from>
    <xdr:ext cx="762000" cy="259045"/>
    <xdr:sp macro="" textlink="">
      <xdr:nvSpPr>
        <xdr:cNvPr id="157" name="テキスト ボックス 156"/>
        <xdr:cNvSpPr txBox="1"/>
      </xdr:nvSpPr>
      <xdr:spPr>
        <a:xfrm>
          <a:off x="1066800" y="9856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[950,806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に比べ大きく上回っているのは、保有する公共施設数が多く、維持運営に多くの費用を要しているためである。今後、第５次泊村総合計画等の各計画に沿った施設数、規模の見直しを進めていくことで経費を削減するよう努めていく。</a:t>
          </a:r>
        </a:p>
      </xdr:txBody>
    </xdr:sp>
    <xdr:clientData/>
  </xdr:twoCellAnchor>
  <xdr:oneCellAnchor>
    <xdr:from>
      <xdr:col>3</xdr:col>
      <xdr:colOff>95250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4" name="直線コネクタ 173"/>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6" name="直線コネクタ 175"/>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8" name="直線コネクタ 177"/>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0" name="直線コネクタ 179"/>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109953</xdr:rowOff>
    </xdr:from>
    <xdr:to>
      <xdr:col>23</xdr:col>
      <xdr:colOff>133350</xdr:colOff>
      <xdr:row>88</xdr:row>
      <xdr:rowOff>135142</xdr:rowOff>
    </xdr:to>
    <xdr:cxnSp macro="">
      <xdr:nvCxnSpPr>
        <xdr:cNvPr id="184" name="直線コネクタ 183"/>
        <xdr:cNvCxnSpPr/>
      </xdr:nvCxnSpPr>
      <xdr:spPr>
        <a:xfrm flipV="1">
          <a:off x="4953000" y="13997403"/>
          <a:ext cx="0" cy="12253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107219</xdr:rowOff>
    </xdr:from>
    <xdr:ext cx="762000" cy="259045"/>
    <xdr:sp macro="" textlink="">
      <xdr:nvSpPr>
        <xdr:cNvPr id="185" name="人件費・物件費等の状況最小値テキスト"/>
        <xdr:cNvSpPr txBox="1"/>
      </xdr:nvSpPr>
      <xdr:spPr>
        <a:xfrm>
          <a:off x="5041900" y="15194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135142</xdr:rowOff>
    </xdr:from>
    <xdr:to>
      <xdr:col>24</xdr:col>
      <xdr:colOff>12700</xdr:colOff>
      <xdr:row>88</xdr:row>
      <xdr:rowOff>135142</xdr:rowOff>
    </xdr:to>
    <xdr:cxnSp macro="">
      <xdr:nvCxnSpPr>
        <xdr:cNvPr id="186" name="直線コネクタ 185"/>
        <xdr:cNvCxnSpPr/>
      </xdr:nvCxnSpPr>
      <xdr:spPr>
        <a:xfrm>
          <a:off x="4864100" y="15222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24880</xdr:rowOff>
    </xdr:from>
    <xdr:ext cx="762000" cy="259045"/>
    <xdr:sp macro="" textlink="">
      <xdr:nvSpPr>
        <xdr:cNvPr id="187" name="人件費・物件費等の状況最大値テキスト"/>
        <xdr:cNvSpPr txBox="1"/>
      </xdr:nvSpPr>
      <xdr:spPr>
        <a:xfrm>
          <a:off x="5041900" y="13740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109953</xdr:rowOff>
    </xdr:from>
    <xdr:to>
      <xdr:col>24</xdr:col>
      <xdr:colOff>12700</xdr:colOff>
      <xdr:row>81</xdr:row>
      <xdr:rowOff>109953</xdr:rowOff>
    </xdr:to>
    <xdr:cxnSp macro="">
      <xdr:nvCxnSpPr>
        <xdr:cNvPr id="188" name="直線コネクタ 187"/>
        <xdr:cNvCxnSpPr/>
      </xdr:nvCxnSpPr>
      <xdr:spPr>
        <a:xfrm>
          <a:off x="4864100" y="13997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94743</xdr:rowOff>
    </xdr:from>
    <xdr:to>
      <xdr:col>23</xdr:col>
      <xdr:colOff>133350</xdr:colOff>
      <xdr:row>83</xdr:row>
      <xdr:rowOff>109609</xdr:rowOff>
    </xdr:to>
    <xdr:cxnSp macro="">
      <xdr:nvCxnSpPr>
        <xdr:cNvPr id="189" name="直線コネクタ 188"/>
        <xdr:cNvCxnSpPr/>
      </xdr:nvCxnSpPr>
      <xdr:spPr>
        <a:xfrm>
          <a:off x="4114800" y="14325093"/>
          <a:ext cx="838200" cy="14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31776</xdr:rowOff>
    </xdr:from>
    <xdr:ext cx="762000" cy="259045"/>
    <xdr:sp macro="" textlink="">
      <xdr:nvSpPr>
        <xdr:cNvPr id="190" name="人件費・物件費等の状況平均値テキスト"/>
        <xdr:cNvSpPr txBox="1"/>
      </xdr:nvSpPr>
      <xdr:spPr>
        <a:xfrm>
          <a:off x="5041900" y="139192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15249</xdr:rowOff>
    </xdr:from>
    <xdr:to>
      <xdr:col>23</xdr:col>
      <xdr:colOff>184150</xdr:colOff>
      <xdr:row>82</xdr:row>
      <xdr:rowOff>116849</xdr:rowOff>
    </xdr:to>
    <xdr:sp macro="" textlink="">
      <xdr:nvSpPr>
        <xdr:cNvPr id="191" name="フローチャート: 判断 190"/>
        <xdr:cNvSpPr/>
      </xdr:nvSpPr>
      <xdr:spPr>
        <a:xfrm>
          <a:off x="4902200" y="14074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34993</xdr:rowOff>
    </xdr:from>
    <xdr:to>
      <xdr:col>19</xdr:col>
      <xdr:colOff>133350</xdr:colOff>
      <xdr:row>83</xdr:row>
      <xdr:rowOff>94743</xdr:rowOff>
    </xdr:to>
    <xdr:cxnSp macro="">
      <xdr:nvCxnSpPr>
        <xdr:cNvPr id="192" name="直線コネクタ 191"/>
        <xdr:cNvCxnSpPr/>
      </xdr:nvCxnSpPr>
      <xdr:spPr>
        <a:xfrm>
          <a:off x="3225800" y="14265343"/>
          <a:ext cx="889000" cy="59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20131</xdr:rowOff>
    </xdr:from>
    <xdr:to>
      <xdr:col>19</xdr:col>
      <xdr:colOff>184150</xdr:colOff>
      <xdr:row>82</xdr:row>
      <xdr:rowOff>121731</xdr:rowOff>
    </xdr:to>
    <xdr:sp macro="" textlink="">
      <xdr:nvSpPr>
        <xdr:cNvPr id="193" name="フローチャート: 判断 192"/>
        <xdr:cNvSpPr/>
      </xdr:nvSpPr>
      <xdr:spPr>
        <a:xfrm>
          <a:off x="4064000" y="14079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131908</xdr:rowOff>
    </xdr:from>
    <xdr:ext cx="736600" cy="259045"/>
    <xdr:sp macro="" textlink="">
      <xdr:nvSpPr>
        <xdr:cNvPr id="194" name="テキスト ボックス 193"/>
        <xdr:cNvSpPr txBox="1"/>
      </xdr:nvSpPr>
      <xdr:spPr>
        <a:xfrm>
          <a:off x="3733800" y="138479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34993</xdr:rowOff>
    </xdr:from>
    <xdr:to>
      <xdr:col>15</xdr:col>
      <xdr:colOff>82550</xdr:colOff>
      <xdr:row>83</xdr:row>
      <xdr:rowOff>48169</xdr:rowOff>
    </xdr:to>
    <xdr:cxnSp macro="">
      <xdr:nvCxnSpPr>
        <xdr:cNvPr id="195" name="直線コネクタ 194"/>
        <xdr:cNvCxnSpPr/>
      </xdr:nvCxnSpPr>
      <xdr:spPr>
        <a:xfrm flipV="1">
          <a:off x="2336800" y="14265343"/>
          <a:ext cx="889000" cy="13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12669</xdr:rowOff>
    </xdr:from>
    <xdr:to>
      <xdr:col>15</xdr:col>
      <xdr:colOff>133350</xdr:colOff>
      <xdr:row>82</xdr:row>
      <xdr:rowOff>114269</xdr:rowOff>
    </xdr:to>
    <xdr:sp macro="" textlink="">
      <xdr:nvSpPr>
        <xdr:cNvPr id="196" name="フローチャート: 判断 195"/>
        <xdr:cNvSpPr/>
      </xdr:nvSpPr>
      <xdr:spPr>
        <a:xfrm>
          <a:off x="3175000" y="14071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124446</xdr:rowOff>
    </xdr:from>
    <xdr:ext cx="762000" cy="259045"/>
    <xdr:sp macro="" textlink="">
      <xdr:nvSpPr>
        <xdr:cNvPr id="197" name="テキスト ボックス 196"/>
        <xdr:cNvSpPr txBox="1"/>
      </xdr:nvSpPr>
      <xdr:spPr>
        <a:xfrm>
          <a:off x="2844800" y="13840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48169</xdr:rowOff>
    </xdr:from>
    <xdr:to>
      <xdr:col>11</xdr:col>
      <xdr:colOff>31750</xdr:colOff>
      <xdr:row>83</xdr:row>
      <xdr:rowOff>57127</xdr:rowOff>
    </xdr:to>
    <xdr:cxnSp macro="">
      <xdr:nvCxnSpPr>
        <xdr:cNvPr id="198" name="直線コネクタ 197"/>
        <xdr:cNvCxnSpPr/>
      </xdr:nvCxnSpPr>
      <xdr:spPr>
        <a:xfrm flipV="1">
          <a:off x="1447800" y="14278519"/>
          <a:ext cx="889000" cy="8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12274</xdr:rowOff>
    </xdr:from>
    <xdr:to>
      <xdr:col>11</xdr:col>
      <xdr:colOff>82550</xdr:colOff>
      <xdr:row>82</xdr:row>
      <xdr:rowOff>113874</xdr:rowOff>
    </xdr:to>
    <xdr:sp macro="" textlink="">
      <xdr:nvSpPr>
        <xdr:cNvPr id="199" name="フローチャート: 判断 198"/>
        <xdr:cNvSpPr/>
      </xdr:nvSpPr>
      <xdr:spPr>
        <a:xfrm>
          <a:off x="2286000" y="14071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124051</xdr:rowOff>
    </xdr:from>
    <xdr:ext cx="762000" cy="259045"/>
    <xdr:sp macro="" textlink="">
      <xdr:nvSpPr>
        <xdr:cNvPr id="200" name="テキスト ボックス 199"/>
        <xdr:cNvSpPr txBox="1"/>
      </xdr:nvSpPr>
      <xdr:spPr>
        <a:xfrm>
          <a:off x="1955800" y="13840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14717</xdr:rowOff>
    </xdr:from>
    <xdr:to>
      <xdr:col>7</xdr:col>
      <xdr:colOff>31750</xdr:colOff>
      <xdr:row>82</xdr:row>
      <xdr:rowOff>116317</xdr:rowOff>
    </xdr:to>
    <xdr:sp macro="" textlink="">
      <xdr:nvSpPr>
        <xdr:cNvPr id="201" name="フローチャート: 判断 200"/>
        <xdr:cNvSpPr/>
      </xdr:nvSpPr>
      <xdr:spPr>
        <a:xfrm>
          <a:off x="1397000" y="1407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126494</xdr:rowOff>
    </xdr:from>
    <xdr:ext cx="762000" cy="259045"/>
    <xdr:sp macro="" textlink="">
      <xdr:nvSpPr>
        <xdr:cNvPr id="202" name="テキスト ボックス 201"/>
        <xdr:cNvSpPr txBox="1"/>
      </xdr:nvSpPr>
      <xdr:spPr>
        <a:xfrm>
          <a:off x="1066800" y="13842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3" name="テキスト ボックス 20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4" name="テキスト ボックス 20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5" name="テキスト ボックス 20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6" name="テキスト ボックス 20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7" name="テキスト ボックス 20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58809</xdr:rowOff>
    </xdr:from>
    <xdr:to>
      <xdr:col>23</xdr:col>
      <xdr:colOff>184150</xdr:colOff>
      <xdr:row>83</xdr:row>
      <xdr:rowOff>160409</xdr:rowOff>
    </xdr:to>
    <xdr:sp macro="" textlink="">
      <xdr:nvSpPr>
        <xdr:cNvPr id="208" name="楕円 207"/>
        <xdr:cNvSpPr/>
      </xdr:nvSpPr>
      <xdr:spPr>
        <a:xfrm>
          <a:off x="4902200" y="14289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30886</xdr:rowOff>
    </xdr:from>
    <xdr:ext cx="762000" cy="259045"/>
    <xdr:sp macro="" textlink="">
      <xdr:nvSpPr>
        <xdr:cNvPr id="209" name="人件費・物件費等の状況該当値テキスト"/>
        <xdr:cNvSpPr txBox="1"/>
      </xdr:nvSpPr>
      <xdr:spPr>
        <a:xfrm>
          <a:off x="5041900" y="14261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950,806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43943</xdr:rowOff>
    </xdr:from>
    <xdr:to>
      <xdr:col>19</xdr:col>
      <xdr:colOff>184150</xdr:colOff>
      <xdr:row>83</xdr:row>
      <xdr:rowOff>145543</xdr:rowOff>
    </xdr:to>
    <xdr:sp macro="" textlink="">
      <xdr:nvSpPr>
        <xdr:cNvPr id="210" name="楕円 209"/>
        <xdr:cNvSpPr/>
      </xdr:nvSpPr>
      <xdr:spPr>
        <a:xfrm>
          <a:off x="4064000" y="14274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130320</xdr:rowOff>
    </xdr:from>
    <xdr:ext cx="736600" cy="259045"/>
    <xdr:sp macro="" textlink="">
      <xdr:nvSpPr>
        <xdr:cNvPr id="211" name="テキスト ボックス 210"/>
        <xdr:cNvSpPr txBox="1"/>
      </xdr:nvSpPr>
      <xdr:spPr>
        <a:xfrm>
          <a:off x="3733800" y="143606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155643</xdr:rowOff>
    </xdr:from>
    <xdr:to>
      <xdr:col>15</xdr:col>
      <xdr:colOff>133350</xdr:colOff>
      <xdr:row>83</xdr:row>
      <xdr:rowOff>85793</xdr:rowOff>
    </xdr:to>
    <xdr:sp macro="" textlink="">
      <xdr:nvSpPr>
        <xdr:cNvPr id="212" name="楕円 211"/>
        <xdr:cNvSpPr/>
      </xdr:nvSpPr>
      <xdr:spPr>
        <a:xfrm>
          <a:off x="3175000" y="14214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70570</xdr:rowOff>
    </xdr:from>
    <xdr:ext cx="762000" cy="259045"/>
    <xdr:sp macro="" textlink="">
      <xdr:nvSpPr>
        <xdr:cNvPr id="213" name="テキスト ボックス 212"/>
        <xdr:cNvSpPr txBox="1"/>
      </xdr:nvSpPr>
      <xdr:spPr>
        <a:xfrm>
          <a:off x="2844800" y="14300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168819</xdr:rowOff>
    </xdr:from>
    <xdr:to>
      <xdr:col>11</xdr:col>
      <xdr:colOff>82550</xdr:colOff>
      <xdr:row>83</xdr:row>
      <xdr:rowOff>98969</xdr:rowOff>
    </xdr:to>
    <xdr:sp macro="" textlink="">
      <xdr:nvSpPr>
        <xdr:cNvPr id="214" name="楕円 213"/>
        <xdr:cNvSpPr/>
      </xdr:nvSpPr>
      <xdr:spPr>
        <a:xfrm>
          <a:off x="2286000" y="14227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83746</xdr:rowOff>
    </xdr:from>
    <xdr:ext cx="762000" cy="259045"/>
    <xdr:sp macro="" textlink="">
      <xdr:nvSpPr>
        <xdr:cNvPr id="215" name="テキスト ボックス 214"/>
        <xdr:cNvSpPr txBox="1"/>
      </xdr:nvSpPr>
      <xdr:spPr>
        <a:xfrm>
          <a:off x="1955800" y="14314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6327</xdr:rowOff>
    </xdr:from>
    <xdr:to>
      <xdr:col>7</xdr:col>
      <xdr:colOff>31750</xdr:colOff>
      <xdr:row>83</xdr:row>
      <xdr:rowOff>107927</xdr:rowOff>
    </xdr:to>
    <xdr:sp macro="" textlink="">
      <xdr:nvSpPr>
        <xdr:cNvPr id="216" name="楕円 215"/>
        <xdr:cNvSpPr/>
      </xdr:nvSpPr>
      <xdr:spPr>
        <a:xfrm>
          <a:off x="1397000" y="14236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92704</xdr:rowOff>
    </xdr:from>
    <xdr:ext cx="762000" cy="259045"/>
    <xdr:sp macro="" textlink="">
      <xdr:nvSpPr>
        <xdr:cNvPr id="217" name="テキスト ボックス 216"/>
        <xdr:cNvSpPr txBox="1"/>
      </xdr:nvSpPr>
      <xdr:spPr>
        <a:xfrm>
          <a:off x="1066800" y="14323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8" name="正方形/長方形 21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19" name="テキスト ボックス 218"/>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0" name="テキスト ボックス 219"/>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1" name="正方形/長方形 22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2" name="正方形/長方形 22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3" name="正方形/長方形 22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4" name="正方形/長方形 22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5" name="正方形/長方形 224"/>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6" name="正方形/長方形 225"/>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7" name="正方形/長方形 22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8" name="正方形/長方形 22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9" name="正方形/長方形 22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0" name="テキスト ボックス 22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類似団体平均より高くなっている。今後、行政ニーズを的確に把握しながら業務の効率化、合理化を推進し、必要最小限の退職者補充で定員や年齢構成を適正にするよう努めていく。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1" name="直線コネクタ 23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2" name="テキスト ボックス 23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33" name="直線コネクタ 232"/>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34" name="テキスト ボックス 233"/>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5" name="直線コネクタ 234"/>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36" name="テキスト ボックス 235"/>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37" name="直線コネクタ 236"/>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38" name="テキスト ボックス 237"/>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39" name="直線コネクタ 23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0" name="テキスト ボックス 23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90170</xdr:rowOff>
    </xdr:from>
    <xdr:to>
      <xdr:col>81</xdr:col>
      <xdr:colOff>44450</xdr:colOff>
      <xdr:row>88</xdr:row>
      <xdr:rowOff>168911</xdr:rowOff>
    </xdr:to>
    <xdr:cxnSp macro="">
      <xdr:nvCxnSpPr>
        <xdr:cNvPr id="242" name="直線コネクタ 241"/>
        <xdr:cNvCxnSpPr/>
      </xdr:nvCxnSpPr>
      <xdr:spPr>
        <a:xfrm flipV="1">
          <a:off x="17018000" y="13977620"/>
          <a:ext cx="0" cy="12788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140988</xdr:rowOff>
    </xdr:from>
    <xdr:ext cx="762000" cy="259045"/>
    <xdr:sp macro="" textlink="">
      <xdr:nvSpPr>
        <xdr:cNvPr id="243" name="給与水準   （国との比較）最小値テキスト"/>
        <xdr:cNvSpPr txBox="1"/>
      </xdr:nvSpPr>
      <xdr:spPr>
        <a:xfrm>
          <a:off x="17106900" y="15228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168911</xdr:rowOff>
    </xdr:from>
    <xdr:to>
      <xdr:col>81</xdr:col>
      <xdr:colOff>133350</xdr:colOff>
      <xdr:row>88</xdr:row>
      <xdr:rowOff>168911</xdr:rowOff>
    </xdr:to>
    <xdr:cxnSp macro="">
      <xdr:nvCxnSpPr>
        <xdr:cNvPr id="244" name="直線コネクタ 243"/>
        <xdr:cNvCxnSpPr/>
      </xdr:nvCxnSpPr>
      <xdr:spPr>
        <a:xfrm>
          <a:off x="16929100" y="15256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5097</xdr:rowOff>
    </xdr:from>
    <xdr:ext cx="762000" cy="259045"/>
    <xdr:sp macro="" textlink="">
      <xdr:nvSpPr>
        <xdr:cNvPr id="245" name="給与水準   （国との比較）最大値テキスト"/>
        <xdr:cNvSpPr txBox="1"/>
      </xdr:nvSpPr>
      <xdr:spPr>
        <a:xfrm>
          <a:off x="17106900" y="1372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90170</xdr:rowOff>
    </xdr:from>
    <xdr:to>
      <xdr:col>81</xdr:col>
      <xdr:colOff>133350</xdr:colOff>
      <xdr:row>81</xdr:row>
      <xdr:rowOff>90170</xdr:rowOff>
    </xdr:to>
    <xdr:cxnSp macro="">
      <xdr:nvCxnSpPr>
        <xdr:cNvPr id="246" name="直線コネクタ 245"/>
        <xdr:cNvCxnSpPr/>
      </xdr:nvCxnSpPr>
      <xdr:spPr>
        <a:xfrm>
          <a:off x="16929100" y="1397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111125</xdr:rowOff>
    </xdr:from>
    <xdr:to>
      <xdr:col>81</xdr:col>
      <xdr:colOff>44450</xdr:colOff>
      <xdr:row>87</xdr:row>
      <xdr:rowOff>111125</xdr:rowOff>
    </xdr:to>
    <xdr:cxnSp macro="">
      <xdr:nvCxnSpPr>
        <xdr:cNvPr id="247" name="直線コネクタ 246"/>
        <xdr:cNvCxnSpPr/>
      </xdr:nvCxnSpPr>
      <xdr:spPr>
        <a:xfrm>
          <a:off x="16179800" y="1502727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103522</xdr:rowOff>
    </xdr:from>
    <xdr:ext cx="762000" cy="259045"/>
    <xdr:sp macro="" textlink="">
      <xdr:nvSpPr>
        <xdr:cNvPr id="248" name="給与水準   （国との比較）平均値テキスト"/>
        <xdr:cNvSpPr txBox="1"/>
      </xdr:nvSpPr>
      <xdr:spPr>
        <a:xfrm>
          <a:off x="17106900" y="146767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86995</xdr:rowOff>
    </xdr:from>
    <xdr:to>
      <xdr:col>81</xdr:col>
      <xdr:colOff>95250</xdr:colOff>
      <xdr:row>87</xdr:row>
      <xdr:rowOff>17145</xdr:rowOff>
    </xdr:to>
    <xdr:sp macro="" textlink="">
      <xdr:nvSpPr>
        <xdr:cNvPr id="249" name="フローチャート: 判断 248"/>
        <xdr:cNvSpPr/>
      </xdr:nvSpPr>
      <xdr:spPr>
        <a:xfrm>
          <a:off x="16967200" y="1483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111125</xdr:rowOff>
    </xdr:from>
    <xdr:to>
      <xdr:col>77</xdr:col>
      <xdr:colOff>44450</xdr:colOff>
      <xdr:row>87</xdr:row>
      <xdr:rowOff>165418</xdr:rowOff>
    </xdr:to>
    <xdr:cxnSp macro="">
      <xdr:nvCxnSpPr>
        <xdr:cNvPr id="250" name="直線コネクタ 249"/>
        <xdr:cNvCxnSpPr/>
      </xdr:nvCxnSpPr>
      <xdr:spPr>
        <a:xfrm flipV="1">
          <a:off x="15290800" y="15027275"/>
          <a:ext cx="889000" cy="5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68898</xdr:rowOff>
    </xdr:from>
    <xdr:to>
      <xdr:col>77</xdr:col>
      <xdr:colOff>95250</xdr:colOff>
      <xdr:row>86</xdr:row>
      <xdr:rowOff>170498</xdr:rowOff>
    </xdr:to>
    <xdr:sp macro="" textlink="">
      <xdr:nvSpPr>
        <xdr:cNvPr id="251" name="フローチャート: 判断 250"/>
        <xdr:cNvSpPr/>
      </xdr:nvSpPr>
      <xdr:spPr>
        <a:xfrm>
          <a:off x="16129000" y="14813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9225</xdr:rowOff>
    </xdr:from>
    <xdr:ext cx="736600" cy="259045"/>
    <xdr:sp macro="" textlink="">
      <xdr:nvSpPr>
        <xdr:cNvPr id="252" name="テキスト ボックス 251"/>
        <xdr:cNvSpPr txBox="1"/>
      </xdr:nvSpPr>
      <xdr:spPr>
        <a:xfrm>
          <a:off x="15798800" y="145824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86995</xdr:rowOff>
    </xdr:from>
    <xdr:to>
      <xdr:col>72</xdr:col>
      <xdr:colOff>203200</xdr:colOff>
      <xdr:row>87</xdr:row>
      <xdr:rowOff>165418</xdr:rowOff>
    </xdr:to>
    <xdr:cxnSp macro="">
      <xdr:nvCxnSpPr>
        <xdr:cNvPr id="253" name="直線コネクタ 252"/>
        <xdr:cNvCxnSpPr/>
      </xdr:nvCxnSpPr>
      <xdr:spPr>
        <a:xfrm>
          <a:off x="14401800" y="15003145"/>
          <a:ext cx="889000" cy="78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32702</xdr:rowOff>
    </xdr:from>
    <xdr:to>
      <xdr:col>73</xdr:col>
      <xdr:colOff>44450</xdr:colOff>
      <xdr:row>86</xdr:row>
      <xdr:rowOff>134302</xdr:rowOff>
    </xdr:to>
    <xdr:sp macro="" textlink="">
      <xdr:nvSpPr>
        <xdr:cNvPr id="254" name="フローチャート: 判断 253"/>
        <xdr:cNvSpPr/>
      </xdr:nvSpPr>
      <xdr:spPr>
        <a:xfrm>
          <a:off x="15240000" y="1477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144479</xdr:rowOff>
    </xdr:from>
    <xdr:ext cx="762000" cy="259045"/>
    <xdr:sp macro="" textlink="">
      <xdr:nvSpPr>
        <xdr:cNvPr id="255" name="テキスト ボックス 254"/>
        <xdr:cNvSpPr txBox="1"/>
      </xdr:nvSpPr>
      <xdr:spPr>
        <a:xfrm>
          <a:off x="14909800" y="14546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86995</xdr:rowOff>
    </xdr:from>
    <xdr:to>
      <xdr:col>68</xdr:col>
      <xdr:colOff>152400</xdr:colOff>
      <xdr:row>87</xdr:row>
      <xdr:rowOff>93027</xdr:rowOff>
    </xdr:to>
    <xdr:cxnSp macro="">
      <xdr:nvCxnSpPr>
        <xdr:cNvPr id="256" name="直線コネクタ 255"/>
        <xdr:cNvCxnSpPr/>
      </xdr:nvCxnSpPr>
      <xdr:spPr>
        <a:xfrm flipV="1">
          <a:off x="13512800" y="15003145"/>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32702</xdr:rowOff>
    </xdr:from>
    <xdr:to>
      <xdr:col>68</xdr:col>
      <xdr:colOff>203200</xdr:colOff>
      <xdr:row>86</xdr:row>
      <xdr:rowOff>134302</xdr:rowOff>
    </xdr:to>
    <xdr:sp macro="" textlink="">
      <xdr:nvSpPr>
        <xdr:cNvPr id="257" name="フローチャート: 判断 256"/>
        <xdr:cNvSpPr/>
      </xdr:nvSpPr>
      <xdr:spPr>
        <a:xfrm>
          <a:off x="14351000" y="1477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144479</xdr:rowOff>
    </xdr:from>
    <xdr:ext cx="762000" cy="259045"/>
    <xdr:sp macro="" textlink="">
      <xdr:nvSpPr>
        <xdr:cNvPr id="258" name="テキスト ボックス 257"/>
        <xdr:cNvSpPr txBox="1"/>
      </xdr:nvSpPr>
      <xdr:spPr>
        <a:xfrm>
          <a:off x="14020800" y="14546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50800</xdr:rowOff>
    </xdr:from>
    <xdr:to>
      <xdr:col>64</xdr:col>
      <xdr:colOff>152400</xdr:colOff>
      <xdr:row>86</xdr:row>
      <xdr:rowOff>152400</xdr:rowOff>
    </xdr:to>
    <xdr:sp macro="" textlink="">
      <xdr:nvSpPr>
        <xdr:cNvPr id="259" name="フローチャート: 判断 258"/>
        <xdr:cNvSpPr/>
      </xdr:nvSpPr>
      <xdr:spPr>
        <a:xfrm>
          <a:off x="13462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162577</xdr:rowOff>
    </xdr:from>
    <xdr:ext cx="762000" cy="259045"/>
    <xdr:sp macro="" textlink="">
      <xdr:nvSpPr>
        <xdr:cNvPr id="260" name="テキスト ボックス 259"/>
        <xdr:cNvSpPr txBox="1"/>
      </xdr:nvSpPr>
      <xdr:spPr>
        <a:xfrm>
          <a:off x="13131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1" name="テキスト ボックス 26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2" name="テキスト ボックス 26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3" name="テキスト ボックス 26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4" name="テキスト ボックス 26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5" name="テキスト ボックス 26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60325</xdr:rowOff>
    </xdr:from>
    <xdr:to>
      <xdr:col>81</xdr:col>
      <xdr:colOff>95250</xdr:colOff>
      <xdr:row>87</xdr:row>
      <xdr:rowOff>161925</xdr:rowOff>
    </xdr:to>
    <xdr:sp macro="" textlink="">
      <xdr:nvSpPr>
        <xdr:cNvPr id="266" name="楕円 265"/>
        <xdr:cNvSpPr/>
      </xdr:nvSpPr>
      <xdr:spPr>
        <a:xfrm>
          <a:off x="16967200" y="1497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32402</xdr:rowOff>
    </xdr:from>
    <xdr:ext cx="762000" cy="259045"/>
    <xdr:sp macro="" textlink="">
      <xdr:nvSpPr>
        <xdr:cNvPr id="267" name="給与水準   （国との比較）該当値テキスト"/>
        <xdr:cNvSpPr txBox="1"/>
      </xdr:nvSpPr>
      <xdr:spPr>
        <a:xfrm>
          <a:off x="17106900" y="14948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60325</xdr:rowOff>
    </xdr:from>
    <xdr:to>
      <xdr:col>77</xdr:col>
      <xdr:colOff>95250</xdr:colOff>
      <xdr:row>87</xdr:row>
      <xdr:rowOff>161925</xdr:rowOff>
    </xdr:to>
    <xdr:sp macro="" textlink="">
      <xdr:nvSpPr>
        <xdr:cNvPr id="268" name="楕円 267"/>
        <xdr:cNvSpPr/>
      </xdr:nvSpPr>
      <xdr:spPr>
        <a:xfrm>
          <a:off x="16129000" y="1497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146702</xdr:rowOff>
    </xdr:from>
    <xdr:ext cx="736600" cy="259045"/>
    <xdr:sp macro="" textlink="">
      <xdr:nvSpPr>
        <xdr:cNvPr id="269" name="テキスト ボックス 268"/>
        <xdr:cNvSpPr txBox="1"/>
      </xdr:nvSpPr>
      <xdr:spPr>
        <a:xfrm>
          <a:off x="15798800" y="15062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114618</xdr:rowOff>
    </xdr:from>
    <xdr:to>
      <xdr:col>73</xdr:col>
      <xdr:colOff>44450</xdr:colOff>
      <xdr:row>88</xdr:row>
      <xdr:rowOff>44768</xdr:rowOff>
    </xdr:to>
    <xdr:sp macro="" textlink="">
      <xdr:nvSpPr>
        <xdr:cNvPr id="270" name="楕円 269"/>
        <xdr:cNvSpPr/>
      </xdr:nvSpPr>
      <xdr:spPr>
        <a:xfrm>
          <a:off x="15240000" y="15030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29545</xdr:rowOff>
    </xdr:from>
    <xdr:ext cx="762000" cy="259045"/>
    <xdr:sp macro="" textlink="">
      <xdr:nvSpPr>
        <xdr:cNvPr id="271" name="テキスト ボックス 270"/>
        <xdr:cNvSpPr txBox="1"/>
      </xdr:nvSpPr>
      <xdr:spPr>
        <a:xfrm>
          <a:off x="14909800" y="15117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36195</xdr:rowOff>
    </xdr:from>
    <xdr:to>
      <xdr:col>68</xdr:col>
      <xdr:colOff>203200</xdr:colOff>
      <xdr:row>87</xdr:row>
      <xdr:rowOff>137795</xdr:rowOff>
    </xdr:to>
    <xdr:sp macro="" textlink="">
      <xdr:nvSpPr>
        <xdr:cNvPr id="272" name="楕円 271"/>
        <xdr:cNvSpPr/>
      </xdr:nvSpPr>
      <xdr:spPr>
        <a:xfrm>
          <a:off x="14351000" y="1495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122572</xdr:rowOff>
    </xdr:from>
    <xdr:ext cx="762000" cy="259045"/>
    <xdr:sp macro="" textlink="">
      <xdr:nvSpPr>
        <xdr:cNvPr id="273" name="テキスト ボックス 272"/>
        <xdr:cNvSpPr txBox="1"/>
      </xdr:nvSpPr>
      <xdr:spPr>
        <a:xfrm>
          <a:off x="14020800" y="15038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42227</xdr:rowOff>
    </xdr:from>
    <xdr:to>
      <xdr:col>64</xdr:col>
      <xdr:colOff>152400</xdr:colOff>
      <xdr:row>87</xdr:row>
      <xdr:rowOff>143827</xdr:rowOff>
    </xdr:to>
    <xdr:sp macro="" textlink="">
      <xdr:nvSpPr>
        <xdr:cNvPr id="274" name="楕円 273"/>
        <xdr:cNvSpPr/>
      </xdr:nvSpPr>
      <xdr:spPr>
        <a:xfrm>
          <a:off x="13462000" y="14958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128604</xdr:rowOff>
    </xdr:from>
    <xdr:ext cx="762000" cy="259045"/>
    <xdr:sp macro="" textlink="">
      <xdr:nvSpPr>
        <xdr:cNvPr id="275" name="テキスト ボックス 274"/>
        <xdr:cNvSpPr txBox="1"/>
      </xdr:nvSpPr>
      <xdr:spPr>
        <a:xfrm>
          <a:off x="13131800" y="15044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76" name="正方形/長方形 27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77" name="テキスト ボックス 27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78" name="テキスト ボックス 27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[39.32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79" name="正方形/長方形 27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0" name="正方形/長方形 27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1" name="正方形/長方形 28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2" name="正方形/長方形 28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3" name="正方形/長方形 28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4" name="正方形/長方形 28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5" name="正方形/長方形 28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86" name="正方形/長方形 28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87" name="正方形/長方形 28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88" name="テキスト ボックス 28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類似団体平均より高くなっている。今後、行政ニーズを的確に把握しながら業務の効率化、合理化を推進し、必要最小限の退職者補充で定員や年齢構成を適正にするよう努めていく。</a:t>
          </a:r>
        </a:p>
      </xdr:txBody>
    </xdr:sp>
    <xdr:clientData/>
  </xdr:twoCellAnchor>
  <xdr:oneCellAnchor>
    <xdr:from>
      <xdr:col>61</xdr:col>
      <xdr:colOff>6350</xdr:colOff>
      <xdr:row>54</xdr:row>
      <xdr:rowOff>139700</xdr:rowOff>
    </xdr:from>
    <xdr:ext cx="349839" cy="225703"/>
    <xdr:sp macro="" textlink="">
      <xdr:nvSpPr>
        <xdr:cNvPr id="289" name="テキスト ボックス 28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0" name="直線コネクタ 28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1" name="テキスト ボックス 29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2" name="直線コネクタ 29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3" name="テキスト ボックス 29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294" name="直線コネクタ 29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295" name="テキスト ボックス 29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296" name="直線コネクタ 29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297" name="テキスト ボックス 29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298" name="直線コネクタ 29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299" name="テキスト ボックス 29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0" name="直線コネクタ 29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1" name="テキスト ボックス 30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2" name="直線コネクタ 30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3" name="テキスト ボックス 30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4" name="直線コネクタ 30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83910</xdr:rowOff>
    </xdr:from>
    <xdr:to>
      <xdr:col>81</xdr:col>
      <xdr:colOff>44450</xdr:colOff>
      <xdr:row>67</xdr:row>
      <xdr:rowOff>611</xdr:rowOff>
    </xdr:to>
    <xdr:cxnSp macro="">
      <xdr:nvCxnSpPr>
        <xdr:cNvPr id="306" name="直線コネクタ 305"/>
        <xdr:cNvCxnSpPr/>
      </xdr:nvCxnSpPr>
      <xdr:spPr>
        <a:xfrm flipV="1">
          <a:off x="17018000" y="10028010"/>
          <a:ext cx="0" cy="14597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144138</xdr:rowOff>
    </xdr:from>
    <xdr:ext cx="762000" cy="259045"/>
    <xdr:sp macro="" textlink="">
      <xdr:nvSpPr>
        <xdr:cNvPr id="307" name="定員管理の状況最小値テキスト"/>
        <xdr:cNvSpPr txBox="1"/>
      </xdr:nvSpPr>
      <xdr:spPr>
        <a:xfrm>
          <a:off x="17106900" y="11459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611</xdr:rowOff>
    </xdr:from>
    <xdr:to>
      <xdr:col>81</xdr:col>
      <xdr:colOff>133350</xdr:colOff>
      <xdr:row>67</xdr:row>
      <xdr:rowOff>611</xdr:rowOff>
    </xdr:to>
    <xdr:cxnSp macro="">
      <xdr:nvCxnSpPr>
        <xdr:cNvPr id="308" name="直線コネクタ 307"/>
        <xdr:cNvCxnSpPr/>
      </xdr:nvCxnSpPr>
      <xdr:spPr>
        <a:xfrm>
          <a:off x="16929100" y="11487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170287</xdr:rowOff>
    </xdr:from>
    <xdr:ext cx="762000" cy="259045"/>
    <xdr:sp macro="" textlink="">
      <xdr:nvSpPr>
        <xdr:cNvPr id="309" name="定員管理の状況最大値テキスト"/>
        <xdr:cNvSpPr txBox="1"/>
      </xdr:nvSpPr>
      <xdr:spPr>
        <a:xfrm>
          <a:off x="17106900" y="9771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83910</xdr:rowOff>
    </xdr:from>
    <xdr:to>
      <xdr:col>81</xdr:col>
      <xdr:colOff>133350</xdr:colOff>
      <xdr:row>58</xdr:row>
      <xdr:rowOff>83910</xdr:rowOff>
    </xdr:to>
    <xdr:cxnSp macro="">
      <xdr:nvCxnSpPr>
        <xdr:cNvPr id="310" name="直線コネクタ 309"/>
        <xdr:cNvCxnSpPr/>
      </xdr:nvCxnSpPr>
      <xdr:spPr>
        <a:xfrm>
          <a:off x="16929100" y="10028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87908</xdr:rowOff>
    </xdr:from>
    <xdr:to>
      <xdr:col>81</xdr:col>
      <xdr:colOff>44450</xdr:colOff>
      <xdr:row>60</xdr:row>
      <xdr:rowOff>98020</xdr:rowOff>
    </xdr:to>
    <xdr:cxnSp macro="">
      <xdr:nvCxnSpPr>
        <xdr:cNvPr id="311" name="直線コネクタ 310"/>
        <xdr:cNvCxnSpPr/>
      </xdr:nvCxnSpPr>
      <xdr:spPr>
        <a:xfrm>
          <a:off x="16179800" y="10374908"/>
          <a:ext cx="838200" cy="10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59967</xdr:rowOff>
    </xdr:from>
    <xdr:ext cx="762000" cy="259045"/>
    <xdr:sp macro="" textlink="">
      <xdr:nvSpPr>
        <xdr:cNvPr id="312" name="定員管理の状況平均値テキスト"/>
        <xdr:cNvSpPr txBox="1"/>
      </xdr:nvSpPr>
      <xdr:spPr>
        <a:xfrm>
          <a:off x="17106900" y="100040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43440</xdr:rowOff>
    </xdr:from>
    <xdr:to>
      <xdr:col>81</xdr:col>
      <xdr:colOff>95250</xdr:colOff>
      <xdr:row>59</xdr:row>
      <xdr:rowOff>145040</xdr:rowOff>
    </xdr:to>
    <xdr:sp macro="" textlink="">
      <xdr:nvSpPr>
        <xdr:cNvPr id="313" name="フローチャート: 判断 312"/>
        <xdr:cNvSpPr/>
      </xdr:nvSpPr>
      <xdr:spPr>
        <a:xfrm>
          <a:off x="16967200" y="10158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59412</xdr:rowOff>
    </xdr:from>
    <xdr:to>
      <xdr:col>77</xdr:col>
      <xdr:colOff>44450</xdr:colOff>
      <xdr:row>60</xdr:row>
      <xdr:rowOff>87908</xdr:rowOff>
    </xdr:to>
    <xdr:cxnSp macro="">
      <xdr:nvCxnSpPr>
        <xdr:cNvPr id="314" name="直線コネクタ 313"/>
        <xdr:cNvCxnSpPr/>
      </xdr:nvCxnSpPr>
      <xdr:spPr>
        <a:xfrm>
          <a:off x="15290800" y="10346412"/>
          <a:ext cx="889000" cy="28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49071</xdr:rowOff>
    </xdr:from>
    <xdr:to>
      <xdr:col>77</xdr:col>
      <xdr:colOff>95250</xdr:colOff>
      <xdr:row>59</xdr:row>
      <xdr:rowOff>150671</xdr:rowOff>
    </xdr:to>
    <xdr:sp macro="" textlink="">
      <xdr:nvSpPr>
        <xdr:cNvPr id="315" name="フローチャート: 判断 314"/>
        <xdr:cNvSpPr/>
      </xdr:nvSpPr>
      <xdr:spPr>
        <a:xfrm>
          <a:off x="16129000" y="10164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160848</xdr:rowOff>
    </xdr:from>
    <xdr:ext cx="736600" cy="259045"/>
    <xdr:sp macro="" textlink="">
      <xdr:nvSpPr>
        <xdr:cNvPr id="316" name="テキスト ボックス 315"/>
        <xdr:cNvSpPr txBox="1"/>
      </xdr:nvSpPr>
      <xdr:spPr>
        <a:xfrm>
          <a:off x="15798800" y="99334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59412</xdr:rowOff>
    </xdr:from>
    <xdr:to>
      <xdr:col>72</xdr:col>
      <xdr:colOff>203200</xdr:colOff>
      <xdr:row>60</xdr:row>
      <xdr:rowOff>77452</xdr:rowOff>
    </xdr:to>
    <xdr:cxnSp macro="">
      <xdr:nvCxnSpPr>
        <xdr:cNvPr id="317" name="直線コネクタ 316"/>
        <xdr:cNvCxnSpPr/>
      </xdr:nvCxnSpPr>
      <xdr:spPr>
        <a:xfrm flipV="1">
          <a:off x="14401800" y="10346412"/>
          <a:ext cx="889000" cy="18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59412</xdr:rowOff>
    </xdr:from>
    <xdr:to>
      <xdr:col>73</xdr:col>
      <xdr:colOff>44450</xdr:colOff>
      <xdr:row>59</xdr:row>
      <xdr:rowOff>161012</xdr:rowOff>
    </xdr:to>
    <xdr:sp macro="" textlink="">
      <xdr:nvSpPr>
        <xdr:cNvPr id="318" name="フローチャート: 判断 317"/>
        <xdr:cNvSpPr/>
      </xdr:nvSpPr>
      <xdr:spPr>
        <a:xfrm>
          <a:off x="15240000" y="10174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171189</xdr:rowOff>
    </xdr:from>
    <xdr:ext cx="762000" cy="259045"/>
    <xdr:sp macro="" textlink="">
      <xdr:nvSpPr>
        <xdr:cNvPr id="319" name="テキスト ボックス 318"/>
        <xdr:cNvSpPr txBox="1"/>
      </xdr:nvSpPr>
      <xdr:spPr>
        <a:xfrm>
          <a:off x="14909800" y="9943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77452</xdr:rowOff>
    </xdr:from>
    <xdr:to>
      <xdr:col>68</xdr:col>
      <xdr:colOff>152400</xdr:colOff>
      <xdr:row>60</xdr:row>
      <xdr:rowOff>79405</xdr:rowOff>
    </xdr:to>
    <xdr:cxnSp macro="">
      <xdr:nvCxnSpPr>
        <xdr:cNvPr id="320" name="直線コネクタ 319"/>
        <xdr:cNvCxnSpPr/>
      </xdr:nvCxnSpPr>
      <xdr:spPr>
        <a:xfrm flipV="1">
          <a:off x="13512800" y="10364452"/>
          <a:ext cx="889000" cy="1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54815</xdr:rowOff>
    </xdr:from>
    <xdr:to>
      <xdr:col>68</xdr:col>
      <xdr:colOff>203200</xdr:colOff>
      <xdr:row>59</xdr:row>
      <xdr:rowOff>156415</xdr:rowOff>
    </xdr:to>
    <xdr:sp macro="" textlink="">
      <xdr:nvSpPr>
        <xdr:cNvPr id="321" name="フローチャート: 判断 320"/>
        <xdr:cNvSpPr/>
      </xdr:nvSpPr>
      <xdr:spPr>
        <a:xfrm>
          <a:off x="14351000" y="1017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166592</xdr:rowOff>
    </xdr:from>
    <xdr:ext cx="762000" cy="259045"/>
    <xdr:sp macro="" textlink="">
      <xdr:nvSpPr>
        <xdr:cNvPr id="322" name="テキスト ボックス 321"/>
        <xdr:cNvSpPr txBox="1"/>
      </xdr:nvSpPr>
      <xdr:spPr>
        <a:xfrm>
          <a:off x="14020800" y="9939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59872</xdr:rowOff>
    </xdr:from>
    <xdr:to>
      <xdr:col>64</xdr:col>
      <xdr:colOff>152400</xdr:colOff>
      <xdr:row>59</xdr:row>
      <xdr:rowOff>161472</xdr:rowOff>
    </xdr:to>
    <xdr:sp macro="" textlink="">
      <xdr:nvSpPr>
        <xdr:cNvPr id="323" name="フローチャート: 判断 322"/>
        <xdr:cNvSpPr/>
      </xdr:nvSpPr>
      <xdr:spPr>
        <a:xfrm>
          <a:off x="13462000" y="1017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199</xdr:rowOff>
    </xdr:from>
    <xdr:ext cx="762000" cy="259045"/>
    <xdr:sp macro="" textlink="">
      <xdr:nvSpPr>
        <xdr:cNvPr id="324" name="テキスト ボックス 323"/>
        <xdr:cNvSpPr txBox="1"/>
      </xdr:nvSpPr>
      <xdr:spPr>
        <a:xfrm>
          <a:off x="13131800" y="9944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5" name="テキスト ボックス 32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6" name="テキスト ボックス 32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7" name="テキスト ボックス 32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8" name="テキスト ボックス 32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29" name="テキスト ボックス 32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47220</xdr:rowOff>
    </xdr:from>
    <xdr:to>
      <xdr:col>81</xdr:col>
      <xdr:colOff>95250</xdr:colOff>
      <xdr:row>60</xdr:row>
      <xdr:rowOff>148820</xdr:rowOff>
    </xdr:to>
    <xdr:sp macro="" textlink="">
      <xdr:nvSpPr>
        <xdr:cNvPr id="330" name="楕円 329"/>
        <xdr:cNvSpPr/>
      </xdr:nvSpPr>
      <xdr:spPr>
        <a:xfrm>
          <a:off x="16967200" y="10334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19297</xdr:rowOff>
    </xdr:from>
    <xdr:ext cx="762000" cy="259045"/>
    <xdr:sp macro="" textlink="">
      <xdr:nvSpPr>
        <xdr:cNvPr id="331" name="定員管理の状況該当値テキスト"/>
        <xdr:cNvSpPr txBox="1"/>
      </xdr:nvSpPr>
      <xdr:spPr>
        <a:xfrm>
          <a:off x="17106900" y="1030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37108</xdr:rowOff>
    </xdr:from>
    <xdr:to>
      <xdr:col>77</xdr:col>
      <xdr:colOff>95250</xdr:colOff>
      <xdr:row>60</xdr:row>
      <xdr:rowOff>138708</xdr:rowOff>
    </xdr:to>
    <xdr:sp macro="" textlink="">
      <xdr:nvSpPr>
        <xdr:cNvPr id="332" name="楕円 331"/>
        <xdr:cNvSpPr/>
      </xdr:nvSpPr>
      <xdr:spPr>
        <a:xfrm>
          <a:off x="16129000" y="1032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123485</xdr:rowOff>
    </xdr:from>
    <xdr:ext cx="736600" cy="259045"/>
    <xdr:sp macro="" textlink="">
      <xdr:nvSpPr>
        <xdr:cNvPr id="333" name="テキスト ボックス 332"/>
        <xdr:cNvSpPr txBox="1"/>
      </xdr:nvSpPr>
      <xdr:spPr>
        <a:xfrm>
          <a:off x="15798800" y="104104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8612</xdr:rowOff>
    </xdr:from>
    <xdr:to>
      <xdr:col>73</xdr:col>
      <xdr:colOff>44450</xdr:colOff>
      <xdr:row>60</xdr:row>
      <xdr:rowOff>110212</xdr:rowOff>
    </xdr:to>
    <xdr:sp macro="" textlink="">
      <xdr:nvSpPr>
        <xdr:cNvPr id="334" name="楕円 333"/>
        <xdr:cNvSpPr/>
      </xdr:nvSpPr>
      <xdr:spPr>
        <a:xfrm>
          <a:off x="15240000" y="10295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94989</xdr:rowOff>
    </xdr:from>
    <xdr:ext cx="762000" cy="259045"/>
    <xdr:sp macro="" textlink="">
      <xdr:nvSpPr>
        <xdr:cNvPr id="335" name="テキスト ボックス 334"/>
        <xdr:cNvSpPr txBox="1"/>
      </xdr:nvSpPr>
      <xdr:spPr>
        <a:xfrm>
          <a:off x="14909800" y="10381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26652</xdr:rowOff>
    </xdr:from>
    <xdr:to>
      <xdr:col>68</xdr:col>
      <xdr:colOff>203200</xdr:colOff>
      <xdr:row>60</xdr:row>
      <xdr:rowOff>128252</xdr:rowOff>
    </xdr:to>
    <xdr:sp macro="" textlink="">
      <xdr:nvSpPr>
        <xdr:cNvPr id="336" name="楕円 335"/>
        <xdr:cNvSpPr/>
      </xdr:nvSpPr>
      <xdr:spPr>
        <a:xfrm>
          <a:off x="14351000" y="10313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113029</xdr:rowOff>
    </xdr:from>
    <xdr:ext cx="762000" cy="259045"/>
    <xdr:sp macro="" textlink="">
      <xdr:nvSpPr>
        <xdr:cNvPr id="337" name="テキスト ボックス 336"/>
        <xdr:cNvSpPr txBox="1"/>
      </xdr:nvSpPr>
      <xdr:spPr>
        <a:xfrm>
          <a:off x="14020800" y="10400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28605</xdr:rowOff>
    </xdr:from>
    <xdr:to>
      <xdr:col>64</xdr:col>
      <xdr:colOff>152400</xdr:colOff>
      <xdr:row>60</xdr:row>
      <xdr:rowOff>130205</xdr:rowOff>
    </xdr:to>
    <xdr:sp macro="" textlink="">
      <xdr:nvSpPr>
        <xdr:cNvPr id="338" name="楕円 337"/>
        <xdr:cNvSpPr/>
      </xdr:nvSpPr>
      <xdr:spPr>
        <a:xfrm>
          <a:off x="13462000" y="10315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114982</xdr:rowOff>
    </xdr:from>
    <xdr:ext cx="762000" cy="259045"/>
    <xdr:sp macro="" textlink="">
      <xdr:nvSpPr>
        <xdr:cNvPr id="339" name="テキスト ボックス 338"/>
        <xdr:cNvSpPr txBox="1"/>
      </xdr:nvSpPr>
      <xdr:spPr>
        <a:xfrm>
          <a:off x="13131800" y="10401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0" name="正方形/長方形 33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1" name="テキスト ボックス 34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2" name="テキスト ボックス 34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3" name="正方形/長方形 34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4" name="正方形/長方形 34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5" name="正方形/長方形 34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6" name="正方形/長方形 34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7" name="正方形/長方形 34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48" name="正方形/長方形 34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9" name="正方形/長方形 34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0" name="正方形/長方形 34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1" name="正方形/長方形 35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2" name="テキスト ボックス 35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類似団体を大きく上回っており、要因としては、地方債残高の減と新規借入がないことがあげられる。</a:t>
          </a:r>
        </a:p>
      </xdr:txBody>
    </xdr:sp>
    <xdr:clientData/>
  </xdr:twoCellAnchor>
  <xdr:oneCellAnchor>
    <xdr:from>
      <xdr:col>61</xdr:col>
      <xdr:colOff>6350</xdr:colOff>
      <xdr:row>32</xdr:row>
      <xdr:rowOff>101600</xdr:rowOff>
    </xdr:from>
    <xdr:ext cx="298543" cy="225703"/>
    <xdr:sp macro="" textlink="">
      <xdr:nvSpPr>
        <xdr:cNvPr id="353" name="テキスト ボックス 35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4" name="直線コネクタ 35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5" name="テキスト ボックス 35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56" name="直線コネクタ 355"/>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57" name="テキスト ボックス 356"/>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58" name="直線コネクタ 357"/>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59" name="テキスト ボックス 358"/>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0" name="直線コネクタ 359"/>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1" name="テキスト ボックス 360"/>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2" name="直線コネクタ 361"/>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3" name="テキスト ボックス 362"/>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4" name="直線コネクタ 363"/>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5" name="直線コネクタ 36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38100</xdr:rowOff>
    </xdr:from>
    <xdr:to>
      <xdr:col>81</xdr:col>
      <xdr:colOff>44450</xdr:colOff>
      <xdr:row>45</xdr:row>
      <xdr:rowOff>98213</xdr:rowOff>
    </xdr:to>
    <xdr:cxnSp macro="">
      <xdr:nvCxnSpPr>
        <xdr:cNvPr id="367" name="直線コネクタ 366"/>
        <xdr:cNvCxnSpPr/>
      </xdr:nvCxnSpPr>
      <xdr:spPr>
        <a:xfrm flipV="1">
          <a:off x="17018000" y="6381750"/>
          <a:ext cx="0" cy="14317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70290</xdr:rowOff>
    </xdr:from>
    <xdr:ext cx="762000" cy="259045"/>
    <xdr:sp macro="" textlink="">
      <xdr:nvSpPr>
        <xdr:cNvPr id="368" name="公債費負担の状況最小値テキスト"/>
        <xdr:cNvSpPr txBox="1"/>
      </xdr:nvSpPr>
      <xdr:spPr>
        <a:xfrm>
          <a:off x="17106900" y="7785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98213</xdr:rowOff>
    </xdr:from>
    <xdr:to>
      <xdr:col>81</xdr:col>
      <xdr:colOff>133350</xdr:colOff>
      <xdr:row>45</xdr:row>
      <xdr:rowOff>98213</xdr:rowOff>
    </xdr:to>
    <xdr:cxnSp macro="">
      <xdr:nvCxnSpPr>
        <xdr:cNvPr id="369" name="直線コネクタ 368"/>
        <xdr:cNvCxnSpPr/>
      </xdr:nvCxnSpPr>
      <xdr:spPr>
        <a:xfrm>
          <a:off x="16929100" y="7813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124477</xdr:rowOff>
    </xdr:from>
    <xdr:ext cx="762000" cy="259045"/>
    <xdr:sp macro="" textlink="">
      <xdr:nvSpPr>
        <xdr:cNvPr id="370" name="公債費負担の状況最大値テキスト"/>
        <xdr:cNvSpPr txBox="1"/>
      </xdr:nvSpPr>
      <xdr:spPr>
        <a:xfrm>
          <a:off x="17106900" y="612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38100</xdr:rowOff>
    </xdr:from>
    <xdr:to>
      <xdr:col>81</xdr:col>
      <xdr:colOff>133350</xdr:colOff>
      <xdr:row>37</xdr:row>
      <xdr:rowOff>38100</xdr:rowOff>
    </xdr:to>
    <xdr:cxnSp macro="">
      <xdr:nvCxnSpPr>
        <xdr:cNvPr id="371" name="直線コネクタ 370"/>
        <xdr:cNvCxnSpPr/>
      </xdr:nvCxnSpPr>
      <xdr:spPr>
        <a:xfrm>
          <a:off x="16929100" y="638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164254</xdr:rowOff>
    </xdr:from>
    <xdr:to>
      <xdr:col>81</xdr:col>
      <xdr:colOff>44450</xdr:colOff>
      <xdr:row>39</xdr:row>
      <xdr:rowOff>846</xdr:rowOff>
    </xdr:to>
    <xdr:cxnSp macro="">
      <xdr:nvCxnSpPr>
        <xdr:cNvPr id="372" name="直線コネクタ 371"/>
        <xdr:cNvCxnSpPr/>
      </xdr:nvCxnSpPr>
      <xdr:spPr>
        <a:xfrm>
          <a:off x="16179800" y="6679354"/>
          <a:ext cx="838200" cy="8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5521</xdr:rowOff>
    </xdr:from>
    <xdr:ext cx="762000" cy="259045"/>
    <xdr:sp macro="" textlink="">
      <xdr:nvSpPr>
        <xdr:cNvPr id="373" name="公債費負担の状況平均値テキスト"/>
        <xdr:cNvSpPr txBox="1"/>
      </xdr:nvSpPr>
      <xdr:spPr>
        <a:xfrm>
          <a:off x="17106900" y="7034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33444</xdr:rowOff>
    </xdr:from>
    <xdr:to>
      <xdr:col>81</xdr:col>
      <xdr:colOff>95250</xdr:colOff>
      <xdr:row>41</xdr:row>
      <xdr:rowOff>135044</xdr:rowOff>
    </xdr:to>
    <xdr:sp macro="" textlink="">
      <xdr:nvSpPr>
        <xdr:cNvPr id="374" name="フローチャート: 判断 373"/>
        <xdr:cNvSpPr/>
      </xdr:nvSpPr>
      <xdr:spPr>
        <a:xfrm>
          <a:off x="169672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148167</xdr:rowOff>
    </xdr:from>
    <xdr:to>
      <xdr:col>77</xdr:col>
      <xdr:colOff>44450</xdr:colOff>
      <xdr:row>38</xdr:row>
      <xdr:rowOff>164254</xdr:rowOff>
    </xdr:to>
    <xdr:cxnSp macro="">
      <xdr:nvCxnSpPr>
        <xdr:cNvPr id="375" name="直線コネクタ 374"/>
        <xdr:cNvCxnSpPr/>
      </xdr:nvCxnSpPr>
      <xdr:spPr>
        <a:xfrm>
          <a:off x="15290800" y="6663267"/>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146050</xdr:rowOff>
    </xdr:from>
    <xdr:to>
      <xdr:col>77</xdr:col>
      <xdr:colOff>95250</xdr:colOff>
      <xdr:row>42</xdr:row>
      <xdr:rowOff>76200</xdr:rowOff>
    </xdr:to>
    <xdr:sp macro="" textlink="">
      <xdr:nvSpPr>
        <xdr:cNvPr id="376" name="フローチャート: 判断 375"/>
        <xdr:cNvSpPr/>
      </xdr:nvSpPr>
      <xdr:spPr>
        <a:xfrm>
          <a:off x="16129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60977</xdr:rowOff>
    </xdr:from>
    <xdr:ext cx="736600" cy="259045"/>
    <xdr:sp macro="" textlink="">
      <xdr:nvSpPr>
        <xdr:cNvPr id="377" name="テキスト ボックス 376"/>
        <xdr:cNvSpPr txBox="1"/>
      </xdr:nvSpPr>
      <xdr:spPr>
        <a:xfrm>
          <a:off x="15798800" y="726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132080</xdr:rowOff>
    </xdr:from>
    <xdr:to>
      <xdr:col>72</xdr:col>
      <xdr:colOff>203200</xdr:colOff>
      <xdr:row>38</xdr:row>
      <xdr:rowOff>148167</xdr:rowOff>
    </xdr:to>
    <xdr:cxnSp macro="">
      <xdr:nvCxnSpPr>
        <xdr:cNvPr id="378" name="直線コネクタ 377"/>
        <xdr:cNvCxnSpPr/>
      </xdr:nvCxnSpPr>
      <xdr:spPr>
        <a:xfrm>
          <a:off x="14401800" y="6647180"/>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97790</xdr:rowOff>
    </xdr:from>
    <xdr:to>
      <xdr:col>73</xdr:col>
      <xdr:colOff>44450</xdr:colOff>
      <xdr:row>42</xdr:row>
      <xdr:rowOff>27940</xdr:rowOff>
    </xdr:to>
    <xdr:sp macro="" textlink="">
      <xdr:nvSpPr>
        <xdr:cNvPr id="379" name="フローチャート: 判断 378"/>
        <xdr:cNvSpPr/>
      </xdr:nvSpPr>
      <xdr:spPr>
        <a:xfrm>
          <a:off x="15240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12717</xdr:rowOff>
    </xdr:from>
    <xdr:ext cx="762000" cy="259045"/>
    <xdr:sp macro="" textlink="">
      <xdr:nvSpPr>
        <xdr:cNvPr id="380" name="テキスト ボックス 379"/>
        <xdr:cNvSpPr txBox="1"/>
      </xdr:nvSpPr>
      <xdr:spPr>
        <a:xfrm>
          <a:off x="14909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132080</xdr:rowOff>
    </xdr:from>
    <xdr:to>
      <xdr:col>68</xdr:col>
      <xdr:colOff>152400</xdr:colOff>
      <xdr:row>38</xdr:row>
      <xdr:rowOff>132080</xdr:rowOff>
    </xdr:to>
    <xdr:cxnSp macro="">
      <xdr:nvCxnSpPr>
        <xdr:cNvPr id="381" name="直線コネクタ 380"/>
        <xdr:cNvCxnSpPr/>
      </xdr:nvCxnSpPr>
      <xdr:spPr>
        <a:xfrm>
          <a:off x="13512800" y="66471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97790</xdr:rowOff>
    </xdr:from>
    <xdr:to>
      <xdr:col>68</xdr:col>
      <xdr:colOff>203200</xdr:colOff>
      <xdr:row>42</xdr:row>
      <xdr:rowOff>27940</xdr:rowOff>
    </xdr:to>
    <xdr:sp macro="" textlink="">
      <xdr:nvSpPr>
        <xdr:cNvPr id="382" name="フローチャート: 判断 381"/>
        <xdr:cNvSpPr/>
      </xdr:nvSpPr>
      <xdr:spPr>
        <a:xfrm>
          <a:off x="14351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12717</xdr:rowOff>
    </xdr:from>
    <xdr:ext cx="762000" cy="259045"/>
    <xdr:sp macro="" textlink="">
      <xdr:nvSpPr>
        <xdr:cNvPr id="383" name="テキスト ボックス 382"/>
        <xdr:cNvSpPr txBox="1"/>
      </xdr:nvSpPr>
      <xdr:spPr>
        <a:xfrm>
          <a:off x="14020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384" name="フローチャート: 判断 383"/>
        <xdr:cNvSpPr/>
      </xdr:nvSpPr>
      <xdr:spPr>
        <a:xfrm>
          <a:off x="13462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160037</xdr:rowOff>
    </xdr:from>
    <xdr:ext cx="762000" cy="259045"/>
    <xdr:sp macro="" textlink="">
      <xdr:nvSpPr>
        <xdr:cNvPr id="385" name="テキスト ボックス 384"/>
        <xdr:cNvSpPr txBox="1"/>
      </xdr:nvSpPr>
      <xdr:spPr>
        <a:xfrm>
          <a:off x="13131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6" name="テキスト ボックス 38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7" name="テキスト ボックス 38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8" name="テキスト ボックス 38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89" name="テキスト ボックス 38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0" name="テキスト ボックス 38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121496</xdr:rowOff>
    </xdr:from>
    <xdr:to>
      <xdr:col>81</xdr:col>
      <xdr:colOff>95250</xdr:colOff>
      <xdr:row>39</xdr:row>
      <xdr:rowOff>51646</xdr:rowOff>
    </xdr:to>
    <xdr:sp macro="" textlink="">
      <xdr:nvSpPr>
        <xdr:cNvPr id="391" name="楕円 390"/>
        <xdr:cNvSpPr/>
      </xdr:nvSpPr>
      <xdr:spPr>
        <a:xfrm>
          <a:off x="16967200" y="663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138023</xdr:rowOff>
    </xdr:from>
    <xdr:ext cx="762000" cy="259045"/>
    <xdr:sp macro="" textlink="">
      <xdr:nvSpPr>
        <xdr:cNvPr id="392" name="公債費負担の状況該当値テキスト"/>
        <xdr:cNvSpPr txBox="1"/>
      </xdr:nvSpPr>
      <xdr:spPr>
        <a:xfrm>
          <a:off x="17106900" y="648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113454</xdr:rowOff>
    </xdr:from>
    <xdr:to>
      <xdr:col>77</xdr:col>
      <xdr:colOff>95250</xdr:colOff>
      <xdr:row>39</xdr:row>
      <xdr:rowOff>43604</xdr:rowOff>
    </xdr:to>
    <xdr:sp macro="" textlink="">
      <xdr:nvSpPr>
        <xdr:cNvPr id="393" name="楕円 392"/>
        <xdr:cNvSpPr/>
      </xdr:nvSpPr>
      <xdr:spPr>
        <a:xfrm>
          <a:off x="16129000" y="662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53780</xdr:rowOff>
    </xdr:from>
    <xdr:ext cx="736600" cy="259045"/>
    <xdr:sp macro="" textlink="">
      <xdr:nvSpPr>
        <xdr:cNvPr id="394" name="テキスト ボックス 393"/>
        <xdr:cNvSpPr txBox="1"/>
      </xdr:nvSpPr>
      <xdr:spPr>
        <a:xfrm>
          <a:off x="15798800" y="63974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97367</xdr:rowOff>
    </xdr:from>
    <xdr:to>
      <xdr:col>73</xdr:col>
      <xdr:colOff>44450</xdr:colOff>
      <xdr:row>39</xdr:row>
      <xdr:rowOff>27517</xdr:rowOff>
    </xdr:to>
    <xdr:sp macro="" textlink="">
      <xdr:nvSpPr>
        <xdr:cNvPr id="395" name="楕円 394"/>
        <xdr:cNvSpPr/>
      </xdr:nvSpPr>
      <xdr:spPr>
        <a:xfrm>
          <a:off x="15240000" y="661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37694</xdr:rowOff>
    </xdr:from>
    <xdr:ext cx="762000" cy="259045"/>
    <xdr:sp macro="" textlink="">
      <xdr:nvSpPr>
        <xdr:cNvPr id="396" name="テキスト ボックス 395"/>
        <xdr:cNvSpPr txBox="1"/>
      </xdr:nvSpPr>
      <xdr:spPr>
        <a:xfrm>
          <a:off x="14909800" y="6381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81280</xdr:rowOff>
    </xdr:from>
    <xdr:to>
      <xdr:col>68</xdr:col>
      <xdr:colOff>203200</xdr:colOff>
      <xdr:row>39</xdr:row>
      <xdr:rowOff>11430</xdr:rowOff>
    </xdr:to>
    <xdr:sp macro="" textlink="">
      <xdr:nvSpPr>
        <xdr:cNvPr id="397" name="楕円 396"/>
        <xdr:cNvSpPr/>
      </xdr:nvSpPr>
      <xdr:spPr>
        <a:xfrm>
          <a:off x="14351000" y="659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21607</xdr:rowOff>
    </xdr:from>
    <xdr:ext cx="762000" cy="259045"/>
    <xdr:sp macro="" textlink="">
      <xdr:nvSpPr>
        <xdr:cNvPr id="398" name="テキスト ボックス 397"/>
        <xdr:cNvSpPr txBox="1"/>
      </xdr:nvSpPr>
      <xdr:spPr>
        <a:xfrm>
          <a:off x="14020800" y="636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81280</xdr:rowOff>
    </xdr:from>
    <xdr:to>
      <xdr:col>64</xdr:col>
      <xdr:colOff>152400</xdr:colOff>
      <xdr:row>39</xdr:row>
      <xdr:rowOff>11430</xdr:rowOff>
    </xdr:to>
    <xdr:sp macro="" textlink="">
      <xdr:nvSpPr>
        <xdr:cNvPr id="399" name="楕円 398"/>
        <xdr:cNvSpPr/>
      </xdr:nvSpPr>
      <xdr:spPr>
        <a:xfrm>
          <a:off x="13462000" y="659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21607</xdr:rowOff>
    </xdr:from>
    <xdr:ext cx="762000" cy="259045"/>
    <xdr:sp macro="" textlink="">
      <xdr:nvSpPr>
        <xdr:cNvPr id="400" name="テキスト ボックス 399"/>
        <xdr:cNvSpPr txBox="1"/>
      </xdr:nvSpPr>
      <xdr:spPr>
        <a:xfrm>
          <a:off x="13131800" y="636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1" name="正方形/長方形 40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2" name="テキスト ボックス 40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3" name="テキスト ボックス 40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4" name="正方形/長方形 40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5" name="正方形/長方形 40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6" name="正方形/長方形 40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7" name="正方形/長方形 40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08" name="正方形/長方形 40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09" name="正方形/長方形 40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0" name="正方形/長方形 40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1" name="正方形/長方形 41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2" name="正方形/長方形 41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3" name="テキスト ボックス 41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類似団体を大きく下回っており、要因としては、地方債残高の減と新規借入がないことがあげられる。</a:t>
          </a:r>
        </a:p>
      </xdr:txBody>
    </xdr:sp>
    <xdr:clientData/>
  </xdr:twoCellAnchor>
  <xdr:oneCellAnchor>
    <xdr:from>
      <xdr:col>61</xdr:col>
      <xdr:colOff>6350</xdr:colOff>
      <xdr:row>10</xdr:row>
      <xdr:rowOff>63500</xdr:rowOff>
    </xdr:from>
    <xdr:ext cx="298543" cy="225703"/>
    <xdr:sp macro="" textlink="">
      <xdr:nvSpPr>
        <xdr:cNvPr id="414" name="テキスト ボックス 41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5" name="直線コネクタ 41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6" name="テキスト ボックス 41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17" name="直線コネクタ 416"/>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18" name="テキスト ボックス 417"/>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19" name="直線コネクタ 418"/>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0" name="テキスト ボックス 419"/>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1" name="直線コネクタ 420"/>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2" name="テキスト ボックス 421"/>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3" name="直線コネクタ 422"/>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4" name="テキスト ボックス 423"/>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25" name="直線コネクタ 424"/>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26" name="テキスト ボックス 425"/>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27" name="直線コネクタ 426"/>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28" name="テキスト ボックス 427"/>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9" name="直線コネクタ 42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76200</xdr:rowOff>
    </xdr:to>
    <xdr:cxnSp macro="">
      <xdr:nvCxnSpPr>
        <xdr:cNvPr id="431" name="直線コネクタ 430"/>
        <xdr:cNvCxnSpPr/>
      </xdr:nvCxnSpPr>
      <xdr:spPr>
        <a:xfrm flipV="1">
          <a:off x="17018000" y="2313214"/>
          <a:ext cx="0" cy="17063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48277</xdr:rowOff>
    </xdr:from>
    <xdr:ext cx="762000" cy="259045"/>
    <xdr:sp macro="" textlink="">
      <xdr:nvSpPr>
        <xdr:cNvPr id="432" name="将来負担の状況最小値テキスト"/>
        <xdr:cNvSpPr txBox="1"/>
      </xdr:nvSpPr>
      <xdr:spPr>
        <a:xfrm>
          <a:off x="17106900" y="399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76200</xdr:rowOff>
    </xdr:from>
    <xdr:to>
      <xdr:col>81</xdr:col>
      <xdr:colOff>133350</xdr:colOff>
      <xdr:row>23</xdr:row>
      <xdr:rowOff>76200</xdr:rowOff>
    </xdr:to>
    <xdr:cxnSp macro="">
      <xdr:nvCxnSpPr>
        <xdr:cNvPr id="433" name="直線コネクタ 432"/>
        <xdr:cNvCxnSpPr/>
      </xdr:nvCxnSpPr>
      <xdr:spPr>
        <a:xfrm>
          <a:off x="16929100" y="401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34" name="将来負担の状況最大値テキスト"/>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35" name="直線コネクタ 434"/>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36" name="将来負担の状況平均値テキスト"/>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37" name="フローチャート: 判断 436"/>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38" name="フローチャート: 判断 437"/>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39" name="テキスト ボックス 438"/>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40" name="フローチャート: 判断 439"/>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1" name="テキスト ボックス 440"/>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42" name="フローチャート: 判断 441"/>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43" name="テキスト ボックス 442"/>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44" name="フローチャート: 判断 443"/>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45" name="テキスト ボックス 444"/>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6" name="テキスト ボックス 44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7" name="テキスト ボックス 44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8" name="テキスト ボックス 44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9" name="テキスト ボックス 44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0" name="テキスト ボックス 44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114300</xdr:colOff>
      <xdr:row>26</xdr:row>
      <xdr:rowOff>25400</xdr:rowOff>
    </xdr:from>
    <xdr:ext cx="9994900" cy="521425"/>
    <xdr:sp macro="" textlink="">
      <xdr:nvSpPr>
        <xdr:cNvPr id="451" name="テキスト ボックス 450">
          <a:extLst>
            <a:ext uri="{FF2B5EF4-FFF2-40B4-BE49-F238E27FC236}">
              <a16:creationId xmlns:a16="http://schemas.microsoft.com/office/drawing/2014/main" id="{B7833EC5-7802-49C9-93AF-5F55205E114C}"/>
            </a:ext>
          </a:extLst>
        </xdr:cNvPr>
        <xdr:cNvSpPr txBox="1"/>
      </xdr:nvSpPr>
      <xdr:spPr>
        <a:xfrm>
          <a:off x="762000" y="4648200"/>
          <a:ext cx="9994900" cy="5214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spAutoFit/>
        </a:bodyPr>
        <a:lstStyle/>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「定員管理の</a:t>
          </a:r>
          <a:r>
            <a:rPr kumimoji="1" lang="ja-JP" altLang="en-US" sz="1000">
              <a:solidFill>
                <a:sysClr val="windowText" lastClr="000000"/>
              </a:solidFill>
              <a:latin typeface="+mn-ea"/>
              <a:ea typeface="+mn-ea"/>
            </a:rPr>
            <a:t>状況」の「人口</a:t>
          </a:r>
          <a:r>
            <a:rPr kumimoji="1" lang="en-US" altLang="ja-JP" sz="1000">
              <a:solidFill>
                <a:sysClr val="windowText" lastClr="000000"/>
              </a:solidFill>
              <a:latin typeface="+mn-ea"/>
              <a:ea typeface="+mn-ea"/>
            </a:rPr>
            <a:t>1,000</a:t>
          </a:r>
          <a:r>
            <a:rPr kumimoji="1" lang="ja-JP" altLang="en-US" sz="1000">
              <a:solidFill>
                <a:sysClr val="windowText" lastClr="000000"/>
              </a:solidFill>
              <a:latin typeface="+mn-ea"/>
              <a:ea typeface="+mn-ea"/>
            </a:rPr>
            <a:t>人当たり職員数」</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ysClr val="windowText" lastClr="000000"/>
              </a:solidFill>
              <a:latin typeface="ＭＳ Ｐゴシック" panose="020B0600070205080204" pitchFamily="50" charset="-128"/>
              <a:ea typeface="+mn-ea"/>
            </a:rPr>
            <a:t>職員数及び「給与水準（国との比較）」の「ラスパイレス指数」については、各調査対象年度の翌年の</a:t>
          </a:r>
          <a:endParaRPr kumimoji="1" lang="en-US" altLang="ja-JP" sz="1000">
            <a:solidFill>
              <a:sysClr val="windowText" lastClr="000000"/>
            </a:solidFill>
            <a:latin typeface="ＭＳ Ｐゴシック" panose="020B0600070205080204" pitchFamily="50" charset="-128"/>
            <a:ea typeface="+mn-ea"/>
          </a:endParaRPr>
        </a:p>
        <a:p>
          <a:pPr algn="l"/>
          <a:r>
            <a:rPr kumimoji="1" lang="en-US" altLang="ja-JP" sz="1000">
              <a:solidFill>
                <a:sysClr val="windowText" lastClr="000000"/>
              </a:solidFill>
              <a:latin typeface="ＭＳ Ｐゴシック" panose="020B0600070205080204" pitchFamily="50" charset="-128"/>
              <a:ea typeface="+mn-ea"/>
            </a:rPr>
            <a:t>   </a:t>
          </a:r>
          <a:r>
            <a:rPr kumimoji="1" lang="ja-JP" altLang="en-US" sz="1000">
              <a:solidFill>
                <a:sysClr val="windowText" lastClr="000000"/>
              </a:solidFill>
              <a:latin typeface="ＭＳ Ｐゴシック" panose="020B0600070205080204" pitchFamily="50" charset="-128"/>
              <a:ea typeface="+mn-ea"/>
            </a:rPr>
            <a:t>地方公務員給与実態調査に基づいているが、令和</a:t>
          </a:r>
          <a:r>
            <a:rPr kumimoji="1" lang="en-US" altLang="ja-JP" sz="1000">
              <a:solidFill>
                <a:sysClr val="windowText" lastClr="000000"/>
              </a:solidFill>
              <a:latin typeface="ＭＳ Ｐゴシック" panose="020B0600070205080204" pitchFamily="50" charset="-128"/>
              <a:ea typeface="+mn-ea"/>
            </a:rPr>
            <a:t>3</a:t>
          </a:r>
          <a:r>
            <a:rPr kumimoji="1" lang="ja-JP" altLang="en-US" sz="1000">
              <a:solidFill>
                <a:sysClr val="windowText" lastClr="000000"/>
              </a:solidFill>
              <a:latin typeface="ＭＳ Ｐゴシック" panose="020B0600070205080204" pitchFamily="50" charset="-128"/>
              <a:ea typeface="+mn-ea"/>
            </a:rPr>
            <a:t>年度は令和</a:t>
          </a:r>
          <a:r>
            <a:rPr kumimoji="1" lang="en-US" altLang="ja-JP" sz="1000">
              <a:solidFill>
                <a:sysClr val="windowText" lastClr="000000"/>
              </a:solidFill>
              <a:latin typeface="ＭＳ Ｐゴシック" panose="020B0600070205080204" pitchFamily="50" charset="-128"/>
              <a:ea typeface="+mn-ea"/>
            </a:rPr>
            <a:t>3</a:t>
          </a:r>
          <a:r>
            <a:rPr kumimoji="1" lang="ja-JP" altLang="en-US" sz="1000">
              <a:solidFill>
                <a:sysClr val="windowText" lastClr="000000"/>
              </a:solidFill>
              <a:latin typeface="ＭＳ Ｐゴシック" panose="020B0600070205080204" pitchFamily="50" charset="-128"/>
              <a:ea typeface="+mn-ea"/>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北海道泊村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1,526
1,521
82.27
5,203,853
5,167,060
35,681
2,404,347
226,782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類似団体平均より下回っており、今後、定員適正配置を推進し、人件費の抑制を務めていく。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54610</xdr:rowOff>
    </xdr:from>
    <xdr:to>
      <xdr:col>24</xdr:col>
      <xdr:colOff>25400</xdr:colOff>
      <xdr:row>41</xdr:row>
      <xdr:rowOff>92710</xdr:rowOff>
    </xdr:to>
    <xdr:cxnSp macro="">
      <xdr:nvCxnSpPr>
        <xdr:cNvPr id="61" name="直線コネクタ 60"/>
        <xdr:cNvCxnSpPr/>
      </xdr:nvCxnSpPr>
      <xdr:spPr>
        <a:xfrm flipV="1">
          <a:off x="4826000" y="571246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64787</xdr:rowOff>
    </xdr:from>
    <xdr:ext cx="762000" cy="259045"/>
    <xdr:sp macro="" textlink="">
      <xdr:nvSpPr>
        <xdr:cNvPr id="62" name="人件費最小値テキスト"/>
        <xdr:cNvSpPr txBox="1"/>
      </xdr:nvSpPr>
      <xdr:spPr>
        <a:xfrm>
          <a:off x="4914900" y="709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92710</xdr:rowOff>
    </xdr:from>
    <xdr:to>
      <xdr:col>24</xdr:col>
      <xdr:colOff>114300</xdr:colOff>
      <xdr:row>41</xdr:row>
      <xdr:rowOff>92710</xdr:rowOff>
    </xdr:to>
    <xdr:cxnSp macro="">
      <xdr:nvCxnSpPr>
        <xdr:cNvPr id="63" name="直線コネクタ 62"/>
        <xdr:cNvCxnSpPr/>
      </xdr:nvCxnSpPr>
      <xdr:spPr>
        <a:xfrm>
          <a:off x="4737100" y="712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140987</xdr:rowOff>
    </xdr:from>
    <xdr:ext cx="762000" cy="259045"/>
    <xdr:sp macro="" textlink="">
      <xdr:nvSpPr>
        <xdr:cNvPr id="64" name="人件費最大値テキスト"/>
        <xdr:cNvSpPr txBox="1"/>
      </xdr:nvSpPr>
      <xdr:spPr>
        <a:xfrm>
          <a:off x="4914900" y="545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54610</xdr:rowOff>
    </xdr:from>
    <xdr:to>
      <xdr:col>24</xdr:col>
      <xdr:colOff>114300</xdr:colOff>
      <xdr:row>33</xdr:row>
      <xdr:rowOff>54610</xdr:rowOff>
    </xdr:to>
    <xdr:cxnSp macro="">
      <xdr:nvCxnSpPr>
        <xdr:cNvPr id="65" name="直線コネクタ 64"/>
        <xdr:cNvCxnSpPr/>
      </xdr:nvCxnSpPr>
      <xdr:spPr>
        <a:xfrm>
          <a:off x="4737100" y="571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146050</xdr:rowOff>
    </xdr:from>
    <xdr:to>
      <xdr:col>24</xdr:col>
      <xdr:colOff>25400</xdr:colOff>
      <xdr:row>35</xdr:row>
      <xdr:rowOff>161290</xdr:rowOff>
    </xdr:to>
    <xdr:cxnSp macro="">
      <xdr:nvCxnSpPr>
        <xdr:cNvPr id="66" name="直線コネクタ 65"/>
        <xdr:cNvCxnSpPr/>
      </xdr:nvCxnSpPr>
      <xdr:spPr>
        <a:xfrm>
          <a:off x="3987800" y="614680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143527</xdr:rowOff>
    </xdr:from>
    <xdr:ext cx="762000" cy="259045"/>
    <xdr:sp macro="" textlink="">
      <xdr:nvSpPr>
        <xdr:cNvPr id="67" name="人件費平均値テキスト"/>
        <xdr:cNvSpPr txBox="1"/>
      </xdr:nvSpPr>
      <xdr:spPr>
        <a:xfrm>
          <a:off x="4914900" y="6144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0</xdr:rowOff>
    </xdr:from>
    <xdr:to>
      <xdr:col>24</xdr:col>
      <xdr:colOff>76200</xdr:colOff>
      <xdr:row>36</xdr:row>
      <xdr:rowOff>101600</xdr:rowOff>
    </xdr:to>
    <xdr:sp macro="" textlink="">
      <xdr:nvSpPr>
        <xdr:cNvPr id="68" name="フローチャート: 判断 67"/>
        <xdr:cNvSpPr/>
      </xdr:nvSpPr>
      <xdr:spPr>
        <a:xfrm>
          <a:off x="4775200" y="61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43180</xdr:rowOff>
    </xdr:from>
    <xdr:to>
      <xdr:col>19</xdr:col>
      <xdr:colOff>187325</xdr:colOff>
      <xdr:row>35</xdr:row>
      <xdr:rowOff>146050</xdr:rowOff>
    </xdr:to>
    <xdr:cxnSp macro="">
      <xdr:nvCxnSpPr>
        <xdr:cNvPr id="69" name="直線コネクタ 68"/>
        <xdr:cNvCxnSpPr/>
      </xdr:nvCxnSpPr>
      <xdr:spPr>
        <a:xfrm>
          <a:off x="3098800" y="6043930"/>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91440</xdr:rowOff>
    </xdr:from>
    <xdr:to>
      <xdr:col>20</xdr:col>
      <xdr:colOff>38100</xdr:colOff>
      <xdr:row>37</xdr:row>
      <xdr:rowOff>21590</xdr:rowOff>
    </xdr:to>
    <xdr:sp macro="" textlink="">
      <xdr:nvSpPr>
        <xdr:cNvPr id="70" name="フローチャート: 判断 69"/>
        <xdr:cNvSpPr/>
      </xdr:nvSpPr>
      <xdr:spPr>
        <a:xfrm>
          <a:off x="3937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6367</xdr:rowOff>
    </xdr:from>
    <xdr:ext cx="736600" cy="259045"/>
    <xdr:sp macro="" textlink="">
      <xdr:nvSpPr>
        <xdr:cNvPr id="71" name="テキスト ボックス 70"/>
        <xdr:cNvSpPr txBox="1"/>
      </xdr:nvSpPr>
      <xdr:spPr>
        <a:xfrm>
          <a:off x="3606800" y="6350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27940</xdr:rowOff>
    </xdr:from>
    <xdr:to>
      <xdr:col>15</xdr:col>
      <xdr:colOff>98425</xdr:colOff>
      <xdr:row>35</xdr:row>
      <xdr:rowOff>43180</xdr:rowOff>
    </xdr:to>
    <xdr:cxnSp macro="">
      <xdr:nvCxnSpPr>
        <xdr:cNvPr id="72" name="直線コネクタ 71"/>
        <xdr:cNvCxnSpPr/>
      </xdr:nvCxnSpPr>
      <xdr:spPr>
        <a:xfrm>
          <a:off x="2209800" y="602869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30480</xdr:rowOff>
    </xdr:from>
    <xdr:to>
      <xdr:col>15</xdr:col>
      <xdr:colOff>149225</xdr:colOff>
      <xdr:row>36</xdr:row>
      <xdr:rowOff>132080</xdr:rowOff>
    </xdr:to>
    <xdr:sp macro="" textlink="">
      <xdr:nvSpPr>
        <xdr:cNvPr id="73" name="フローチャート: 判断 72"/>
        <xdr:cNvSpPr/>
      </xdr:nvSpPr>
      <xdr:spPr>
        <a:xfrm>
          <a:off x="3048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116857</xdr:rowOff>
    </xdr:from>
    <xdr:ext cx="762000" cy="259045"/>
    <xdr:sp macro="" textlink="">
      <xdr:nvSpPr>
        <xdr:cNvPr id="74" name="テキスト ボックス 73"/>
        <xdr:cNvSpPr txBox="1"/>
      </xdr:nvSpPr>
      <xdr:spPr>
        <a:xfrm>
          <a:off x="2717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142240</xdr:rowOff>
    </xdr:from>
    <xdr:to>
      <xdr:col>11</xdr:col>
      <xdr:colOff>9525</xdr:colOff>
      <xdr:row>35</xdr:row>
      <xdr:rowOff>27940</xdr:rowOff>
    </xdr:to>
    <xdr:cxnSp macro="">
      <xdr:nvCxnSpPr>
        <xdr:cNvPr id="75" name="直線コネクタ 74"/>
        <xdr:cNvCxnSpPr/>
      </xdr:nvCxnSpPr>
      <xdr:spPr>
        <a:xfrm>
          <a:off x="1320800" y="597154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38100</xdr:rowOff>
    </xdr:from>
    <xdr:to>
      <xdr:col>11</xdr:col>
      <xdr:colOff>60325</xdr:colOff>
      <xdr:row>36</xdr:row>
      <xdr:rowOff>139700</xdr:rowOff>
    </xdr:to>
    <xdr:sp macro="" textlink="">
      <xdr:nvSpPr>
        <xdr:cNvPr id="76" name="フローチャート: 判断 75"/>
        <xdr:cNvSpPr/>
      </xdr:nvSpPr>
      <xdr:spPr>
        <a:xfrm>
          <a:off x="2159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124477</xdr:rowOff>
    </xdr:from>
    <xdr:ext cx="762000" cy="259045"/>
    <xdr:sp macro="" textlink="">
      <xdr:nvSpPr>
        <xdr:cNvPr id="77" name="テキスト ボックス 76"/>
        <xdr:cNvSpPr txBox="1"/>
      </xdr:nvSpPr>
      <xdr:spPr>
        <a:xfrm>
          <a:off x="18288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34290</xdr:rowOff>
    </xdr:from>
    <xdr:to>
      <xdr:col>6</xdr:col>
      <xdr:colOff>171450</xdr:colOff>
      <xdr:row>36</xdr:row>
      <xdr:rowOff>135890</xdr:rowOff>
    </xdr:to>
    <xdr:sp macro="" textlink="">
      <xdr:nvSpPr>
        <xdr:cNvPr id="78" name="フローチャート: 判断 77"/>
        <xdr:cNvSpPr/>
      </xdr:nvSpPr>
      <xdr:spPr>
        <a:xfrm>
          <a:off x="1270000" y="6206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120667</xdr:rowOff>
    </xdr:from>
    <xdr:ext cx="762000" cy="259045"/>
    <xdr:sp macro="" textlink="">
      <xdr:nvSpPr>
        <xdr:cNvPr id="79" name="テキスト ボックス 78"/>
        <xdr:cNvSpPr txBox="1"/>
      </xdr:nvSpPr>
      <xdr:spPr>
        <a:xfrm>
          <a:off x="939800" y="6292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110490</xdr:rowOff>
    </xdr:from>
    <xdr:to>
      <xdr:col>24</xdr:col>
      <xdr:colOff>76200</xdr:colOff>
      <xdr:row>36</xdr:row>
      <xdr:rowOff>40640</xdr:rowOff>
    </xdr:to>
    <xdr:sp macro="" textlink="">
      <xdr:nvSpPr>
        <xdr:cNvPr id="85" name="楕円 84"/>
        <xdr:cNvSpPr/>
      </xdr:nvSpPr>
      <xdr:spPr>
        <a:xfrm>
          <a:off x="47752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127017</xdr:rowOff>
    </xdr:from>
    <xdr:ext cx="762000" cy="259045"/>
    <xdr:sp macro="" textlink="">
      <xdr:nvSpPr>
        <xdr:cNvPr id="86" name="人件費該当値テキスト"/>
        <xdr:cNvSpPr txBox="1"/>
      </xdr:nvSpPr>
      <xdr:spPr>
        <a:xfrm>
          <a:off x="49149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95250</xdr:rowOff>
    </xdr:from>
    <xdr:to>
      <xdr:col>20</xdr:col>
      <xdr:colOff>38100</xdr:colOff>
      <xdr:row>36</xdr:row>
      <xdr:rowOff>25400</xdr:rowOff>
    </xdr:to>
    <xdr:sp macro="" textlink="">
      <xdr:nvSpPr>
        <xdr:cNvPr id="87" name="楕円 86"/>
        <xdr:cNvSpPr/>
      </xdr:nvSpPr>
      <xdr:spPr>
        <a:xfrm>
          <a:off x="3937000" y="609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35577</xdr:rowOff>
    </xdr:from>
    <xdr:ext cx="736600" cy="259045"/>
    <xdr:sp macro="" textlink="">
      <xdr:nvSpPr>
        <xdr:cNvPr id="88" name="テキスト ボックス 87"/>
        <xdr:cNvSpPr txBox="1"/>
      </xdr:nvSpPr>
      <xdr:spPr>
        <a:xfrm>
          <a:off x="3606800" y="5864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163830</xdr:rowOff>
    </xdr:from>
    <xdr:to>
      <xdr:col>15</xdr:col>
      <xdr:colOff>149225</xdr:colOff>
      <xdr:row>35</xdr:row>
      <xdr:rowOff>93980</xdr:rowOff>
    </xdr:to>
    <xdr:sp macro="" textlink="">
      <xdr:nvSpPr>
        <xdr:cNvPr id="89" name="楕円 88"/>
        <xdr:cNvSpPr/>
      </xdr:nvSpPr>
      <xdr:spPr>
        <a:xfrm>
          <a:off x="3048000" y="5993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104157</xdr:rowOff>
    </xdr:from>
    <xdr:ext cx="762000" cy="259045"/>
    <xdr:sp macro="" textlink="">
      <xdr:nvSpPr>
        <xdr:cNvPr id="90" name="テキスト ボックス 89"/>
        <xdr:cNvSpPr txBox="1"/>
      </xdr:nvSpPr>
      <xdr:spPr>
        <a:xfrm>
          <a:off x="2717800" y="5762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148590</xdr:rowOff>
    </xdr:from>
    <xdr:to>
      <xdr:col>11</xdr:col>
      <xdr:colOff>60325</xdr:colOff>
      <xdr:row>35</xdr:row>
      <xdr:rowOff>78740</xdr:rowOff>
    </xdr:to>
    <xdr:sp macro="" textlink="">
      <xdr:nvSpPr>
        <xdr:cNvPr id="91" name="楕円 90"/>
        <xdr:cNvSpPr/>
      </xdr:nvSpPr>
      <xdr:spPr>
        <a:xfrm>
          <a:off x="2159000" y="597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88917</xdr:rowOff>
    </xdr:from>
    <xdr:ext cx="762000" cy="259045"/>
    <xdr:sp macro="" textlink="">
      <xdr:nvSpPr>
        <xdr:cNvPr id="92" name="テキスト ボックス 91"/>
        <xdr:cNvSpPr txBox="1"/>
      </xdr:nvSpPr>
      <xdr:spPr>
        <a:xfrm>
          <a:off x="1828800" y="5746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91440</xdr:rowOff>
    </xdr:from>
    <xdr:to>
      <xdr:col>6</xdr:col>
      <xdr:colOff>171450</xdr:colOff>
      <xdr:row>35</xdr:row>
      <xdr:rowOff>21590</xdr:rowOff>
    </xdr:to>
    <xdr:sp macro="" textlink="">
      <xdr:nvSpPr>
        <xdr:cNvPr id="93" name="楕円 92"/>
        <xdr:cNvSpPr/>
      </xdr:nvSpPr>
      <xdr:spPr>
        <a:xfrm>
          <a:off x="1270000" y="592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31767</xdr:rowOff>
    </xdr:from>
    <xdr:ext cx="762000" cy="259045"/>
    <xdr:sp macro="" textlink="">
      <xdr:nvSpPr>
        <xdr:cNvPr id="94" name="テキスト ボックス 93"/>
        <xdr:cNvSpPr txBox="1"/>
      </xdr:nvSpPr>
      <xdr:spPr>
        <a:xfrm>
          <a:off x="939800" y="568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臨時的一般財源である電源立地地域対策交付金等を活用し、公共施設の維持運営に充当しているため、類似団体平均より下回っている。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129286</xdr:rowOff>
    </xdr:from>
    <xdr:to>
      <xdr:col>82</xdr:col>
      <xdr:colOff>107950</xdr:colOff>
      <xdr:row>21</xdr:row>
      <xdr:rowOff>42418</xdr:rowOff>
    </xdr:to>
    <xdr:cxnSp macro="">
      <xdr:nvCxnSpPr>
        <xdr:cNvPr id="119" name="直線コネクタ 118"/>
        <xdr:cNvCxnSpPr/>
      </xdr:nvCxnSpPr>
      <xdr:spPr>
        <a:xfrm flipV="1">
          <a:off x="16510000" y="2358136"/>
          <a:ext cx="0" cy="1284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14495</xdr:rowOff>
    </xdr:from>
    <xdr:ext cx="762000" cy="259045"/>
    <xdr:sp macro="" textlink="">
      <xdr:nvSpPr>
        <xdr:cNvPr id="120" name="物件費最小値テキスト"/>
        <xdr:cNvSpPr txBox="1"/>
      </xdr:nvSpPr>
      <xdr:spPr>
        <a:xfrm>
          <a:off x="16598900" y="3614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42418</xdr:rowOff>
    </xdr:from>
    <xdr:to>
      <xdr:col>82</xdr:col>
      <xdr:colOff>196850</xdr:colOff>
      <xdr:row>21</xdr:row>
      <xdr:rowOff>42418</xdr:rowOff>
    </xdr:to>
    <xdr:cxnSp macro="">
      <xdr:nvCxnSpPr>
        <xdr:cNvPr id="121" name="直線コネクタ 120"/>
        <xdr:cNvCxnSpPr/>
      </xdr:nvCxnSpPr>
      <xdr:spPr>
        <a:xfrm>
          <a:off x="16421100" y="3642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44213</xdr:rowOff>
    </xdr:from>
    <xdr:ext cx="762000" cy="259045"/>
    <xdr:sp macro="" textlink="">
      <xdr:nvSpPr>
        <xdr:cNvPr id="122" name="物件費最大値テキスト"/>
        <xdr:cNvSpPr txBox="1"/>
      </xdr:nvSpPr>
      <xdr:spPr>
        <a:xfrm>
          <a:off x="16598900" y="2101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129286</xdr:rowOff>
    </xdr:from>
    <xdr:to>
      <xdr:col>82</xdr:col>
      <xdr:colOff>196850</xdr:colOff>
      <xdr:row>13</xdr:row>
      <xdr:rowOff>129286</xdr:rowOff>
    </xdr:to>
    <xdr:cxnSp macro="">
      <xdr:nvCxnSpPr>
        <xdr:cNvPr id="123" name="直線コネクタ 122"/>
        <xdr:cNvCxnSpPr/>
      </xdr:nvCxnSpPr>
      <xdr:spPr>
        <a:xfrm>
          <a:off x="16421100" y="2358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140716</xdr:rowOff>
    </xdr:from>
    <xdr:to>
      <xdr:col>82</xdr:col>
      <xdr:colOff>107950</xdr:colOff>
      <xdr:row>15</xdr:row>
      <xdr:rowOff>1270</xdr:rowOff>
    </xdr:to>
    <xdr:cxnSp macro="">
      <xdr:nvCxnSpPr>
        <xdr:cNvPr id="124" name="直線コネクタ 123"/>
        <xdr:cNvCxnSpPr/>
      </xdr:nvCxnSpPr>
      <xdr:spPr>
        <a:xfrm>
          <a:off x="15671800" y="2541016"/>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75709</xdr:rowOff>
    </xdr:from>
    <xdr:ext cx="762000" cy="259045"/>
    <xdr:sp macro="" textlink="">
      <xdr:nvSpPr>
        <xdr:cNvPr id="125" name="物件費平均値テキスト"/>
        <xdr:cNvSpPr txBox="1"/>
      </xdr:nvSpPr>
      <xdr:spPr>
        <a:xfrm>
          <a:off x="16598900" y="28189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103632</xdr:rowOff>
    </xdr:from>
    <xdr:to>
      <xdr:col>82</xdr:col>
      <xdr:colOff>158750</xdr:colOff>
      <xdr:row>17</xdr:row>
      <xdr:rowOff>33782</xdr:rowOff>
    </xdr:to>
    <xdr:sp macro="" textlink="">
      <xdr:nvSpPr>
        <xdr:cNvPr id="126" name="フローチャート: 判断 125"/>
        <xdr:cNvSpPr/>
      </xdr:nvSpPr>
      <xdr:spPr>
        <a:xfrm>
          <a:off x="16459200" y="2846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140716</xdr:rowOff>
    </xdr:from>
    <xdr:to>
      <xdr:col>78</xdr:col>
      <xdr:colOff>69850</xdr:colOff>
      <xdr:row>15</xdr:row>
      <xdr:rowOff>69850</xdr:rowOff>
    </xdr:to>
    <xdr:cxnSp macro="">
      <xdr:nvCxnSpPr>
        <xdr:cNvPr id="127" name="直線コネクタ 126"/>
        <xdr:cNvCxnSpPr/>
      </xdr:nvCxnSpPr>
      <xdr:spPr>
        <a:xfrm flipV="1">
          <a:off x="14782800" y="2541016"/>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131064</xdr:rowOff>
    </xdr:from>
    <xdr:to>
      <xdr:col>78</xdr:col>
      <xdr:colOff>120650</xdr:colOff>
      <xdr:row>17</xdr:row>
      <xdr:rowOff>61214</xdr:rowOff>
    </xdr:to>
    <xdr:sp macro="" textlink="">
      <xdr:nvSpPr>
        <xdr:cNvPr id="128" name="フローチャート: 判断 127"/>
        <xdr:cNvSpPr/>
      </xdr:nvSpPr>
      <xdr:spPr>
        <a:xfrm>
          <a:off x="15621000" y="2874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45991</xdr:rowOff>
    </xdr:from>
    <xdr:ext cx="736600" cy="259045"/>
    <xdr:sp macro="" textlink="">
      <xdr:nvSpPr>
        <xdr:cNvPr id="129" name="テキスト ボックス 128"/>
        <xdr:cNvSpPr txBox="1"/>
      </xdr:nvSpPr>
      <xdr:spPr>
        <a:xfrm>
          <a:off x="15290800" y="2960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69850</xdr:rowOff>
    </xdr:from>
    <xdr:to>
      <xdr:col>73</xdr:col>
      <xdr:colOff>180975</xdr:colOff>
      <xdr:row>16</xdr:row>
      <xdr:rowOff>58420</xdr:rowOff>
    </xdr:to>
    <xdr:cxnSp macro="">
      <xdr:nvCxnSpPr>
        <xdr:cNvPr id="130" name="直線コネクタ 129"/>
        <xdr:cNvCxnSpPr/>
      </xdr:nvCxnSpPr>
      <xdr:spPr>
        <a:xfrm flipV="1">
          <a:off x="13893800" y="264160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32766</xdr:rowOff>
    </xdr:from>
    <xdr:to>
      <xdr:col>74</xdr:col>
      <xdr:colOff>31750</xdr:colOff>
      <xdr:row>17</xdr:row>
      <xdr:rowOff>134366</xdr:rowOff>
    </xdr:to>
    <xdr:sp macro="" textlink="">
      <xdr:nvSpPr>
        <xdr:cNvPr id="131" name="フローチャート: 判断 130"/>
        <xdr:cNvSpPr/>
      </xdr:nvSpPr>
      <xdr:spPr>
        <a:xfrm>
          <a:off x="14732000" y="2947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119143</xdr:rowOff>
    </xdr:from>
    <xdr:ext cx="762000" cy="259045"/>
    <xdr:sp macro="" textlink="">
      <xdr:nvSpPr>
        <xdr:cNvPr id="132" name="テキスト ボックス 131"/>
        <xdr:cNvSpPr txBox="1"/>
      </xdr:nvSpPr>
      <xdr:spPr>
        <a:xfrm>
          <a:off x="14401800" y="3033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53848</xdr:rowOff>
    </xdr:from>
    <xdr:to>
      <xdr:col>69</xdr:col>
      <xdr:colOff>92075</xdr:colOff>
      <xdr:row>16</xdr:row>
      <xdr:rowOff>58420</xdr:rowOff>
    </xdr:to>
    <xdr:cxnSp macro="">
      <xdr:nvCxnSpPr>
        <xdr:cNvPr id="133" name="直線コネクタ 132"/>
        <xdr:cNvCxnSpPr/>
      </xdr:nvCxnSpPr>
      <xdr:spPr>
        <a:xfrm>
          <a:off x="13004800" y="279704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37338</xdr:rowOff>
    </xdr:from>
    <xdr:to>
      <xdr:col>69</xdr:col>
      <xdr:colOff>142875</xdr:colOff>
      <xdr:row>17</xdr:row>
      <xdr:rowOff>138938</xdr:rowOff>
    </xdr:to>
    <xdr:sp macro="" textlink="">
      <xdr:nvSpPr>
        <xdr:cNvPr id="134" name="フローチャート: 判断 133"/>
        <xdr:cNvSpPr/>
      </xdr:nvSpPr>
      <xdr:spPr>
        <a:xfrm>
          <a:off x="13843000" y="2951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123715</xdr:rowOff>
    </xdr:from>
    <xdr:ext cx="762000" cy="259045"/>
    <xdr:sp macro="" textlink="">
      <xdr:nvSpPr>
        <xdr:cNvPr id="135" name="テキスト ボックス 134"/>
        <xdr:cNvSpPr txBox="1"/>
      </xdr:nvSpPr>
      <xdr:spPr>
        <a:xfrm>
          <a:off x="13512800" y="303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23622</xdr:rowOff>
    </xdr:from>
    <xdr:to>
      <xdr:col>65</xdr:col>
      <xdr:colOff>53975</xdr:colOff>
      <xdr:row>17</xdr:row>
      <xdr:rowOff>125222</xdr:rowOff>
    </xdr:to>
    <xdr:sp macro="" textlink="">
      <xdr:nvSpPr>
        <xdr:cNvPr id="136" name="フローチャート: 判断 135"/>
        <xdr:cNvSpPr/>
      </xdr:nvSpPr>
      <xdr:spPr>
        <a:xfrm>
          <a:off x="12954000" y="293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109999</xdr:rowOff>
    </xdr:from>
    <xdr:ext cx="762000" cy="259045"/>
    <xdr:sp macro="" textlink="">
      <xdr:nvSpPr>
        <xdr:cNvPr id="137" name="テキスト ボックス 136"/>
        <xdr:cNvSpPr txBox="1"/>
      </xdr:nvSpPr>
      <xdr:spPr>
        <a:xfrm>
          <a:off x="12623800" y="302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121920</xdr:rowOff>
    </xdr:from>
    <xdr:to>
      <xdr:col>82</xdr:col>
      <xdr:colOff>158750</xdr:colOff>
      <xdr:row>15</xdr:row>
      <xdr:rowOff>52070</xdr:rowOff>
    </xdr:to>
    <xdr:sp macro="" textlink="">
      <xdr:nvSpPr>
        <xdr:cNvPr id="143" name="楕円 142"/>
        <xdr:cNvSpPr/>
      </xdr:nvSpPr>
      <xdr:spPr>
        <a:xfrm>
          <a:off x="16459200" y="252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138447</xdr:rowOff>
    </xdr:from>
    <xdr:ext cx="762000" cy="259045"/>
    <xdr:sp macro="" textlink="">
      <xdr:nvSpPr>
        <xdr:cNvPr id="144" name="物件費該当値テキスト"/>
        <xdr:cNvSpPr txBox="1"/>
      </xdr:nvSpPr>
      <xdr:spPr>
        <a:xfrm>
          <a:off x="16598900" y="236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89916</xdr:rowOff>
    </xdr:from>
    <xdr:to>
      <xdr:col>78</xdr:col>
      <xdr:colOff>120650</xdr:colOff>
      <xdr:row>15</xdr:row>
      <xdr:rowOff>20066</xdr:rowOff>
    </xdr:to>
    <xdr:sp macro="" textlink="">
      <xdr:nvSpPr>
        <xdr:cNvPr id="145" name="楕円 144"/>
        <xdr:cNvSpPr/>
      </xdr:nvSpPr>
      <xdr:spPr>
        <a:xfrm>
          <a:off x="15621000" y="2490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30243</xdr:rowOff>
    </xdr:from>
    <xdr:ext cx="736600" cy="259045"/>
    <xdr:sp macro="" textlink="">
      <xdr:nvSpPr>
        <xdr:cNvPr id="146" name="テキスト ボックス 145"/>
        <xdr:cNvSpPr txBox="1"/>
      </xdr:nvSpPr>
      <xdr:spPr>
        <a:xfrm>
          <a:off x="15290800" y="22590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19050</xdr:rowOff>
    </xdr:from>
    <xdr:to>
      <xdr:col>74</xdr:col>
      <xdr:colOff>31750</xdr:colOff>
      <xdr:row>15</xdr:row>
      <xdr:rowOff>120650</xdr:rowOff>
    </xdr:to>
    <xdr:sp macro="" textlink="">
      <xdr:nvSpPr>
        <xdr:cNvPr id="147" name="楕円 146"/>
        <xdr:cNvSpPr/>
      </xdr:nvSpPr>
      <xdr:spPr>
        <a:xfrm>
          <a:off x="14732000" y="259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130827</xdr:rowOff>
    </xdr:from>
    <xdr:ext cx="762000" cy="259045"/>
    <xdr:sp macro="" textlink="">
      <xdr:nvSpPr>
        <xdr:cNvPr id="148" name="テキスト ボックス 147"/>
        <xdr:cNvSpPr txBox="1"/>
      </xdr:nvSpPr>
      <xdr:spPr>
        <a:xfrm>
          <a:off x="14401800" y="235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7620</xdr:rowOff>
    </xdr:from>
    <xdr:to>
      <xdr:col>69</xdr:col>
      <xdr:colOff>142875</xdr:colOff>
      <xdr:row>16</xdr:row>
      <xdr:rowOff>109220</xdr:rowOff>
    </xdr:to>
    <xdr:sp macro="" textlink="">
      <xdr:nvSpPr>
        <xdr:cNvPr id="149" name="楕円 148"/>
        <xdr:cNvSpPr/>
      </xdr:nvSpPr>
      <xdr:spPr>
        <a:xfrm>
          <a:off x="13843000" y="275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119397</xdr:rowOff>
    </xdr:from>
    <xdr:ext cx="762000" cy="259045"/>
    <xdr:sp macro="" textlink="">
      <xdr:nvSpPr>
        <xdr:cNvPr id="150" name="テキスト ボックス 149"/>
        <xdr:cNvSpPr txBox="1"/>
      </xdr:nvSpPr>
      <xdr:spPr>
        <a:xfrm>
          <a:off x="13512800" y="251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3048</xdr:rowOff>
    </xdr:from>
    <xdr:to>
      <xdr:col>65</xdr:col>
      <xdr:colOff>53975</xdr:colOff>
      <xdr:row>16</xdr:row>
      <xdr:rowOff>104648</xdr:rowOff>
    </xdr:to>
    <xdr:sp macro="" textlink="">
      <xdr:nvSpPr>
        <xdr:cNvPr id="151" name="楕円 150"/>
        <xdr:cNvSpPr/>
      </xdr:nvSpPr>
      <xdr:spPr>
        <a:xfrm>
          <a:off x="12954000" y="2746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114825</xdr:rowOff>
    </xdr:from>
    <xdr:ext cx="762000" cy="259045"/>
    <xdr:sp macro="" textlink="">
      <xdr:nvSpPr>
        <xdr:cNvPr id="152" name="テキスト ボックス 151"/>
        <xdr:cNvSpPr txBox="1"/>
      </xdr:nvSpPr>
      <xdr:spPr>
        <a:xfrm>
          <a:off x="12623800" y="2515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社会福祉費、老人福祉費の村独自の助成事業を実施していることが、類似団体平均を上回る要因となっている。</a:t>
          </a:r>
        </a:p>
      </xdr:txBody>
    </xdr:sp>
    <xdr:clientData/>
  </xdr:twoCellAnchor>
  <xdr:oneCellAnchor>
    <xdr:from>
      <xdr:col>3</xdr:col>
      <xdr:colOff>123825</xdr:colOff>
      <xdr:row>49</xdr:row>
      <xdr:rowOff>107950</xdr:rowOff>
    </xdr:from>
    <xdr:ext cx="298543" cy="225703"/>
    <xdr:sp macro="" textlink="">
      <xdr:nvSpPr>
        <xdr:cNvPr id="164" name="テキスト ボックス 163"/>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7" name="直線コネクタ 166"/>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8" name="テキスト ボックス 167"/>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9" name="直線コネクタ 168"/>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0" name="テキスト ボックス 169"/>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1" name="直線コネクタ 170"/>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2" name="テキスト ボックス 171"/>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3" name="直線コネクタ 172"/>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4" name="テキスト ボックス 173"/>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5" name="直線コネクタ 174"/>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6" name="テキスト ボックス 175"/>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60</xdr:row>
      <xdr:rowOff>146050</xdr:rowOff>
    </xdr:to>
    <xdr:cxnSp macro="">
      <xdr:nvCxnSpPr>
        <xdr:cNvPr id="179" name="直線コネクタ 178"/>
        <xdr:cNvCxnSpPr/>
      </xdr:nvCxnSpPr>
      <xdr:spPr>
        <a:xfrm flipV="1">
          <a:off x="4826000" y="9118600"/>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118127</xdr:rowOff>
    </xdr:from>
    <xdr:ext cx="762000" cy="259045"/>
    <xdr:sp macro="" textlink="">
      <xdr:nvSpPr>
        <xdr:cNvPr id="180" name="扶助費最小値テキスト"/>
        <xdr:cNvSpPr txBox="1"/>
      </xdr:nvSpPr>
      <xdr:spPr>
        <a:xfrm>
          <a:off x="4914900" y="1040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146050</xdr:rowOff>
    </xdr:from>
    <xdr:to>
      <xdr:col>24</xdr:col>
      <xdr:colOff>114300</xdr:colOff>
      <xdr:row>60</xdr:row>
      <xdr:rowOff>146050</xdr:rowOff>
    </xdr:to>
    <xdr:cxnSp macro="">
      <xdr:nvCxnSpPr>
        <xdr:cNvPr id="181" name="直線コネクタ 180"/>
        <xdr:cNvCxnSpPr/>
      </xdr:nvCxnSpPr>
      <xdr:spPr>
        <a:xfrm>
          <a:off x="4737100" y="10433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2" name="扶助費最大値テキスト"/>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3" name="直線コネクタ 182"/>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107950</xdr:rowOff>
    </xdr:from>
    <xdr:to>
      <xdr:col>24</xdr:col>
      <xdr:colOff>25400</xdr:colOff>
      <xdr:row>58</xdr:row>
      <xdr:rowOff>127000</xdr:rowOff>
    </xdr:to>
    <xdr:cxnSp macro="">
      <xdr:nvCxnSpPr>
        <xdr:cNvPr id="184" name="直線コネクタ 183"/>
        <xdr:cNvCxnSpPr/>
      </xdr:nvCxnSpPr>
      <xdr:spPr>
        <a:xfrm>
          <a:off x="3987800" y="9709150"/>
          <a:ext cx="838200" cy="36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111777</xdr:rowOff>
    </xdr:from>
    <xdr:ext cx="762000" cy="259045"/>
    <xdr:sp macro="" textlink="">
      <xdr:nvSpPr>
        <xdr:cNvPr id="185" name="扶助費平均値テキスト"/>
        <xdr:cNvSpPr txBox="1"/>
      </xdr:nvSpPr>
      <xdr:spPr>
        <a:xfrm>
          <a:off x="4914900" y="937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95250</xdr:rowOff>
    </xdr:from>
    <xdr:to>
      <xdr:col>24</xdr:col>
      <xdr:colOff>76200</xdr:colOff>
      <xdr:row>56</xdr:row>
      <xdr:rowOff>25400</xdr:rowOff>
    </xdr:to>
    <xdr:sp macro="" textlink="">
      <xdr:nvSpPr>
        <xdr:cNvPr id="186" name="フローチャート: 判断 185"/>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107950</xdr:rowOff>
    </xdr:from>
    <xdr:to>
      <xdr:col>19</xdr:col>
      <xdr:colOff>187325</xdr:colOff>
      <xdr:row>56</xdr:row>
      <xdr:rowOff>127000</xdr:rowOff>
    </xdr:to>
    <xdr:cxnSp macro="">
      <xdr:nvCxnSpPr>
        <xdr:cNvPr id="187" name="直線コネクタ 186"/>
        <xdr:cNvCxnSpPr/>
      </xdr:nvCxnSpPr>
      <xdr:spPr>
        <a:xfrm flipV="1">
          <a:off x="3098800" y="97091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0</xdr:rowOff>
    </xdr:from>
    <xdr:to>
      <xdr:col>20</xdr:col>
      <xdr:colOff>38100</xdr:colOff>
      <xdr:row>56</xdr:row>
      <xdr:rowOff>101600</xdr:rowOff>
    </xdr:to>
    <xdr:sp macro="" textlink="">
      <xdr:nvSpPr>
        <xdr:cNvPr id="188" name="フローチャート: 判断 187"/>
        <xdr:cNvSpPr/>
      </xdr:nvSpPr>
      <xdr:spPr>
        <a:xfrm>
          <a:off x="3937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111777</xdr:rowOff>
    </xdr:from>
    <xdr:ext cx="736600" cy="259045"/>
    <xdr:sp macro="" textlink="">
      <xdr:nvSpPr>
        <xdr:cNvPr id="189" name="テキスト ボックス 188"/>
        <xdr:cNvSpPr txBox="1"/>
      </xdr:nvSpPr>
      <xdr:spPr>
        <a:xfrm>
          <a:off x="3606800" y="937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127000</xdr:rowOff>
    </xdr:from>
    <xdr:to>
      <xdr:col>15</xdr:col>
      <xdr:colOff>98425</xdr:colOff>
      <xdr:row>56</xdr:row>
      <xdr:rowOff>146050</xdr:rowOff>
    </xdr:to>
    <xdr:cxnSp macro="">
      <xdr:nvCxnSpPr>
        <xdr:cNvPr id="190" name="直線コネクタ 189"/>
        <xdr:cNvCxnSpPr/>
      </xdr:nvCxnSpPr>
      <xdr:spPr>
        <a:xfrm flipV="1">
          <a:off x="2209800" y="97282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0</xdr:rowOff>
    </xdr:from>
    <xdr:to>
      <xdr:col>15</xdr:col>
      <xdr:colOff>149225</xdr:colOff>
      <xdr:row>56</xdr:row>
      <xdr:rowOff>101600</xdr:rowOff>
    </xdr:to>
    <xdr:sp macro="" textlink="">
      <xdr:nvSpPr>
        <xdr:cNvPr id="191" name="フローチャート: 判断 190"/>
        <xdr:cNvSpPr/>
      </xdr:nvSpPr>
      <xdr:spPr>
        <a:xfrm>
          <a:off x="3048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111777</xdr:rowOff>
    </xdr:from>
    <xdr:ext cx="762000" cy="259045"/>
    <xdr:sp macro="" textlink="">
      <xdr:nvSpPr>
        <xdr:cNvPr id="192" name="テキスト ボックス 191"/>
        <xdr:cNvSpPr txBox="1"/>
      </xdr:nvSpPr>
      <xdr:spPr>
        <a:xfrm>
          <a:off x="2717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146050</xdr:rowOff>
    </xdr:from>
    <xdr:to>
      <xdr:col>11</xdr:col>
      <xdr:colOff>9525</xdr:colOff>
      <xdr:row>56</xdr:row>
      <xdr:rowOff>165100</xdr:rowOff>
    </xdr:to>
    <xdr:cxnSp macro="">
      <xdr:nvCxnSpPr>
        <xdr:cNvPr id="193" name="直線コネクタ 192"/>
        <xdr:cNvCxnSpPr/>
      </xdr:nvCxnSpPr>
      <xdr:spPr>
        <a:xfrm flipV="1">
          <a:off x="1320800" y="97472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19050</xdr:rowOff>
    </xdr:from>
    <xdr:to>
      <xdr:col>11</xdr:col>
      <xdr:colOff>60325</xdr:colOff>
      <xdr:row>56</xdr:row>
      <xdr:rowOff>120650</xdr:rowOff>
    </xdr:to>
    <xdr:sp macro="" textlink="">
      <xdr:nvSpPr>
        <xdr:cNvPr id="194" name="フローチャート: 判断 193"/>
        <xdr:cNvSpPr/>
      </xdr:nvSpPr>
      <xdr:spPr>
        <a:xfrm>
          <a:off x="2159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130827</xdr:rowOff>
    </xdr:from>
    <xdr:ext cx="762000" cy="259045"/>
    <xdr:sp macro="" textlink="">
      <xdr:nvSpPr>
        <xdr:cNvPr id="195" name="テキスト ボックス 194"/>
        <xdr:cNvSpPr txBox="1"/>
      </xdr:nvSpPr>
      <xdr:spPr>
        <a:xfrm>
          <a:off x="1828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0</xdr:rowOff>
    </xdr:from>
    <xdr:to>
      <xdr:col>6</xdr:col>
      <xdr:colOff>171450</xdr:colOff>
      <xdr:row>56</xdr:row>
      <xdr:rowOff>101600</xdr:rowOff>
    </xdr:to>
    <xdr:sp macro="" textlink="">
      <xdr:nvSpPr>
        <xdr:cNvPr id="196" name="フローチャート: 判断 195"/>
        <xdr:cNvSpPr/>
      </xdr:nvSpPr>
      <xdr:spPr>
        <a:xfrm>
          <a:off x="1270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111777</xdr:rowOff>
    </xdr:from>
    <xdr:ext cx="762000" cy="259045"/>
    <xdr:sp macro="" textlink="">
      <xdr:nvSpPr>
        <xdr:cNvPr id="197" name="テキスト ボックス 196"/>
        <xdr:cNvSpPr txBox="1"/>
      </xdr:nvSpPr>
      <xdr:spPr>
        <a:xfrm>
          <a:off x="939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76200</xdr:rowOff>
    </xdr:from>
    <xdr:to>
      <xdr:col>24</xdr:col>
      <xdr:colOff>76200</xdr:colOff>
      <xdr:row>59</xdr:row>
      <xdr:rowOff>6350</xdr:rowOff>
    </xdr:to>
    <xdr:sp macro="" textlink="">
      <xdr:nvSpPr>
        <xdr:cNvPr id="203" name="楕円 202"/>
        <xdr:cNvSpPr/>
      </xdr:nvSpPr>
      <xdr:spPr>
        <a:xfrm>
          <a:off x="47752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48277</xdr:rowOff>
    </xdr:from>
    <xdr:ext cx="762000" cy="259045"/>
    <xdr:sp macro="" textlink="">
      <xdr:nvSpPr>
        <xdr:cNvPr id="204" name="扶助費該当値テキスト"/>
        <xdr:cNvSpPr txBox="1"/>
      </xdr:nvSpPr>
      <xdr:spPr>
        <a:xfrm>
          <a:off x="49149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57150</xdr:rowOff>
    </xdr:from>
    <xdr:to>
      <xdr:col>20</xdr:col>
      <xdr:colOff>38100</xdr:colOff>
      <xdr:row>56</xdr:row>
      <xdr:rowOff>158750</xdr:rowOff>
    </xdr:to>
    <xdr:sp macro="" textlink="">
      <xdr:nvSpPr>
        <xdr:cNvPr id="205" name="楕円 204"/>
        <xdr:cNvSpPr/>
      </xdr:nvSpPr>
      <xdr:spPr>
        <a:xfrm>
          <a:off x="3937000" y="965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143527</xdr:rowOff>
    </xdr:from>
    <xdr:ext cx="736600" cy="259045"/>
    <xdr:sp macro="" textlink="">
      <xdr:nvSpPr>
        <xdr:cNvPr id="206" name="テキスト ボックス 205"/>
        <xdr:cNvSpPr txBox="1"/>
      </xdr:nvSpPr>
      <xdr:spPr>
        <a:xfrm>
          <a:off x="3606800" y="9744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76200</xdr:rowOff>
    </xdr:from>
    <xdr:to>
      <xdr:col>15</xdr:col>
      <xdr:colOff>149225</xdr:colOff>
      <xdr:row>57</xdr:row>
      <xdr:rowOff>6350</xdr:rowOff>
    </xdr:to>
    <xdr:sp macro="" textlink="">
      <xdr:nvSpPr>
        <xdr:cNvPr id="207" name="楕円 206"/>
        <xdr:cNvSpPr/>
      </xdr:nvSpPr>
      <xdr:spPr>
        <a:xfrm>
          <a:off x="3048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162577</xdr:rowOff>
    </xdr:from>
    <xdr:ext cx="762000" cy="259045"/>
    <xdr:sp macro="" textlink="">
      <xdr:nvSpPr>
        <xdr:cNvPr id="208" name="テキスト ボックス 207"/>
        <xdr:cNvSpPr txBox="1"/>
      </xdr:nvSpPr>
      <xdr:spPr>
        <a:xfrm>
          <a:off x="2717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95250</xdr:rowOff>
    </xdr:from>
    <xdr:to>
      <xdr:col>11</xdr:col>
      <xdr:colOff>60325</xdr:colOff>
      <xdr:row>57</xdr:row>
      <xdr:rowOff>25400</xdr:rowOff>
    </xdr:to>
    <xdr:sp macro="" textlink="">
      <xdr:nvSpPr>
        <xdr:cNvPr id="209" name="楕円 208"/>
        <xdr:cNvSpPr/>
      </xdr:nvSpPr>
      <xdr:spPr>
        <a:xfrm>
          <a:off x="2159000" y="969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10177</xdr:rowOff>
    </xdr:from>
    <xdr:ext cx="762000" cy="259045"/>
    <xdr:sp macro="" textlink="">
      <xdr:nvSpPr>
        <xdr:cNvPr id="210" name="テキスト ボックス 209"/>
        <xdr:cNvSpPr txBox="1"/>
      </xdr:nvSpPr>
      <xdr:spPr>
        <a:xfrm>
          <a:off x="1828800" y="978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114300</xdr:rowOff>
    </xdr:from>
    <xdr:to>
      <xdr:col>6</xdr:col>
      <xdr:colOff>171450</xdr:colOff>
      <xdr:row>57</xdr:row>
      <xdr:rowOff>44450</xdr:rowOff>
    </xdr:to>
    <xdr:sp macro="" textlink="">
      <xdr:nvSpPr>
        <xdr:cNvPr id="211" name="楕円 210"/>
        <xdr:cNvSpPr/>
      </xdr:nvSpPr>
      <xdr:spPr>
        <a:xfrm>
          <a:off x="1270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29227</xdr:rowOff>
    </xdr:from>
    <xdr:ext cx="762000" cy="259045"/>
    <xdr:sp macro="" textlink="">
      <xdr:nvSpPr>
        <xdr:cNvPr id="212" name="テキスト ボックス 211"/>
        <xdr:cNvSpPr txBox="1"/>
      </xdr:nvSpPr>
      <xdr:spPr>
        <a:xfrm>
          <a:off x="939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電源立地地域対策交付金ご原資とした基金を活用しているため、類似団体平均を下回っている。</a:t>
          </a:r>
        </a:p>
      </xdr:txBody>
    </xdr:sp>
    <xdr:clientData/>
  </xdr:twoCellAnchor>
  <xdr:oneCellAnchor>
    <xdr:from>
      <xdr:col>62</xdr:col>
      <xdr:colOff>6350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27" name="直線コネクタ 226"/>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28" name="テキスト ボックス 227"/>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9" name="直線コネクタ 22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0" name="テキスト ボックス 22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1" name="直線コネクタ 230"/>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2" name="テキスト ボックス 231"/>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3" name="直線コネクタ 23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4"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18415</xdr:rowOff>
    </xdr:from>
    <xdr:to>
      <xdr:col>82</xdr:col>
      <xdr:colOff>107950</xdr:colOff>
      <xdr:row>61</xdr:row>
      <xdr:rowOff>6985</xdr:rowOff>
    </xdr:to>
    <xdr:cxnSp macro="">
      <xdr:nvCxnSpPr>
        <xdr:cNvPr id="235" name="直線コネクタ 234"/>
        <xdr:cNvCxnSpPr/>
      </xdr:nvCxnSpPr>
      <xdr:spPr>
        <a:xfrm flipV="1">
          <a:off x="16510000" y="9276715"/>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150512</xdr:rowOff>
    </xdr:from>
    <xdr:ext cx="762000" cy="259045"/>
    <xdr:sp macro="" textlink="">
      <xdr:nvSpPr>
        <xdr:cNvPr id="236" name="その他最小値テキスト"/>
        <xdr:cNvSpPr txBox="1"/>
      </xdr:nvSpPr>
      <xdr:spPr>
        <a:xfrm>
          <a:off x="16598900" y="10437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6985</xdr:rowOff>
    </xdr:from>
    <xdr:to>
      <xdr:col>82</xdr:col>
      <xdr:colOff>196850</xdr:colOff>
      <xdr:row>61</xdr:row>
      <xdr:rowOff>6985</xdr:rowOff>
    </xdr:to>
    <xdr:cxnSp macro="">
      <xdr:nvCxnSpPr>
        <xdr:cNvPr id="237" name="直線コネクタ 236"/>
        <xdr:cNvCxnSpPr/>
      </xdr:nvCxnSpPr>
      <xdr:spPr>
        <a:xfrm>
          <a:off x="16421100" y="10465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104792</xdr:rowOff>
    </xdr:from>
    <xdr:ext cx="762000" cy="259045"/>
    <xdr:sp macro="" textlink="">
      <xdr:nvSpPr>
        <xdr:cNvPr id="238" name="その他最大値テキスト"/>
        <xdr:cNvSpPr txBox="1"/>
      </xdr:nvSpPr>
      <xdr:spPr>
        <a:xfrm>
          <a:off x="16598900" y="9020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18415</xdr:rowOff>
    </xdr:from>
    <xdr:to>
      <xdr:col>82</xdr:col>
      <xdr:colOff>196850</xdr:colOff>
      <xdr:row>54</xdr:row>
      <xdr:rowOff>18415</xdr:rowOff>
    </xdr:to>
    <xdr:cxnSp macro="">
      <xdr:nvCxnSpPr>
        <xdr:cNvPr id="239" name="直線コネクタ 238"/>
        <xdr:cNvCxnSpPr/>
      </xdr:nvCxnSpPr>
      <xdr:spPr>
        <a:xfrm>
          <a:off x="16421100" y="9276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18415</xdr:rowOff>
    </xdr:from>
    <xdr:to>
      <xdr:col>82</xdr:col>
      <xdr:colOff>107950</xdr:colOff>
      <xdr:row>54</xdr:row>
      <xdr:rowOff>18415</xdr:rowOff>
    </xdr:to>
    <xdr:cxnSp macro="">
      <xdr:nvCxnSpPr>
        <xdr:cNvPr id="240" name="直線コネクタ 239"/>
        <xdr:cNvCxnSpPr/>
      </xdr:nvCxnSpPr>
      <xdr:spPr>
        <a:xfrm>
          <a:off x="15671800" y="927671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8272</xdr:rowOff>
    </xdr:from>
    <xdr:ext cx="762000" cy="259045"/>
    <xdr:sp macro="" textlink="">
      <xdr:nvSpPr>
        <xdr:cNvPr id="241" name="その他平均値テキスト"/>
        <xdr:cNvSpPr txBox="1"/>
      </xdr:nvSpPr>
      <xdr:spPr>
        <a:xfrm>
          <a:off x="16598900" y="97809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36195</xdr:rowOff>
    </xdr:from>
    <xdr:to>
      <xdr:col>82</xdr:col>
      <xdr:colOff>158750</xdr:colOff>
      <xdr:row>57</xdr:row>
      <xdr:rowOff>137795</xdr:rowOff>
    </xdr:to>
    <xdr:sp macro="" textlink="">
      <xdr:nvSpPr>
        <xdr:cNvPr id="242" name="フローチャート: 判断 241"/>
        <xdr:cNvSpPr/>
      </xdr:nvSpPr>
      <xdr:spPr>
        <a:xfrm>
          <a:off x="16459200" y="980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12700</xdr:rowOff>
    </xdr:from>
    <xdr:to>
      <xdr:col>78</xdr:col>
      <xdr:colOff>69850</xdr:colOff>
      <xdr:row>54</xdr:row>
      <xdr:rowOff>18415</xdr:rowOff>
    </xdr:to>
    <xdr:cxnSp macro="">
      <xdr:nvCxnSpPr>
        <xdr:cNvPr id="243" name="直線コネクタ 242"/>
        <xdr:cNvCxnSpPr/>
      </xdr:nvCxnSpPr>
      <xdr:spPr>
        <a:xfrm>
          <a:off x="14782800" y="927100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24765</xdr:rowOff>
    </xdr:from>
    <xdr:to>
      <xdr:col>78</xdr:col>
      <xdr:colOff>120650</xdr:colOff>
      <xdr:row>57</xdr:row>
      <xdr:rowOff>126365</xdr:rowOff>
    </xdr:to>
    <xdr:sp macro="" textlink="">
      <xdr:nvSpPr>
        <xdr:cNvPr id="244" name="フローチャート: 判断 243"/>
        <xdr:cNvSpPr/>
      </xdr:nvSpPr>
      <xdr:spPr>
        <a:xfrm>
          <a:off x="15621000" y="9797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111142</xdr:rowOff>
    </xdr:from>
    <xdr:ext cx="736600" cy="259045"/>
    <xdr:sp macro="" textlink="">
      <xdr:nvSpPr>
        <xdr:cNvPr id="245" name="テキスト ボックス 244"/>
        <xdr:cNvSpPr txBox="1"/>
      </xdr:nvSpPr>
      <xdr:spPr>
        <a:xfrm>
          <a:off x="15290800" y="9883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12700</xdr:rowOff>
    </xdr:from>
    <xdr:to>
      <xdr:col>73</xdr:col>
      <xdr:colOff>180975</xdr:colOff>
      <xdr:row>54</xdr:row>
      <xdr:rowOff>12700</xdr:rowOff>
    </xdr:to>
    <xdr:cxnSp macro="">
      <xdr:nvCxnSpPr>
        <xdr:cNvPr id="246" name="直線コネクタ 245"/>
        <xdr:cNvCxnSpPr/>
      </xdr:nvCxnSpPr>
      <xdr:spPr>
        <a:xfrm>
          <a:off x="13893800" y="927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30480</xdr:rowOff>
    </xdr:from>
    <xdr:to>
      <xdr:col>74</xdr:col>
      <xdr:colOff>31750</xdr:colOff>
      <xdr:row>57</xdr:row>
      <xdr:rowOff>132080</xdr:rowOff>
    </xdr:to>
    <xdr:sp macro="" textlink="">
      <xdr:nvSpPr>
        <xdr:cNvPr id="247" name="フローチャート: 判断 246"/>
        <xdr:cNvSpPr/>
      </xdr:nvSpPr>
      <xdr:spPr>
        <a:xfrm>
          <a:off x="14732000" y="9803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116857</xdr:rowOff>
    </xdr:from>
    <xdr:ext cx="762000" cy="259045"/>
    <xdr:sp macro="" textlink="">
      <xdr:nvSpPr>
        <xdr:cNvPr id="248" name="テキスト ボックス 247"/>
        <xdr:cNvSpPr txBox="1"/>
      </xdr:nvSpPr>
      <xdr:spPr>
        <a:xfrm>
          <a:off x="14401800" y="9889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12700</xdr:rowOff>
    </xdr:from>
    <xdr:to>
      <xdr:col>69</xdr:col>
      <xdr:colOff>92075</xdr:colOff>
      <xdr:row>54</xdr:row>
      <xdr:rowOff>18415</xdr:rowOff>
    </xdr:to>
    <xdr:cxnSp macro="">
      <xdr:nvCxnSpPr>
        <xdr:cNvPr id="249" name="直線コネクタ 248"/>
        <xdr:cNvCxnSpPr/>
      </xdr:nvCxnSpPr>
      <xdr:spPr>
        <a:xfrm flipV="1">
          <a:off x="13004800" y="927100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70485</xdr:rowOff>
    </xdr:from>
    <xdr:to>
      <xdr:col>69</xdr:col>
      <xdr:colOff>142875</xdr:colOff>
      <xdr:row>58</xdr:row>
      <xdr:rowOff>635</xdr:rowOff>
    </xdr:to>
    <xdr:sp macro="" textlink="">
      <xdr:nvSpPr>
        <xdr:cNvPr id="250" name="フローチャート: 判断 249"/>
        <xdr:cNvSpPr/>
      </xdr:nvSpPr>
      <xdr:spPr>
        <a:xfrm>
          <a:off x="13843000" y="984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156862</xdr:rowOff>
    </xdr:from>
    <xdr:ext cx="762000" cy="259045"/>
    <xdr:sp macro="" textlink="">
      <xdr:nvSpPr>
        <xdr:cNvPr id="251" name="テキスト ボックス 250"/>
        <xdr:cNvSpPr txBox="1"/>
      </xdr:nvSpPr>
      <xdr:spPr>
        <a:xfrm>
          <a:off x="13512800" y="9929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76200</xdr:rowOff>
    </xdr:from>
    <xdr:to>
      <xdr:col>65</xdr:col>
      <xdr:colOff>53975</xdr:colOff>
      <xdr:row>58</xdr:row>
      <xdr:rowOff>6350</xdr:rowOff>
    </xdr:to>
    <xdr:sp macro="" textlink="">
      <xdr:nvSpPr>
        <xdr:cNvPr id="252" name="フローチャート: 判断 251"/>
        <xdr:cNvSpPr/>
      </xdr:nvSpPr>
      <xdr:spPr>
        <a:xfrm>
          <a:off x="12954000" y="98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162577</xdr:rowOff>
    </xdr:from>
    <xdr:ext cx="762000" cy="259045"/>
    <xdr:sp macro="" textlink="">
      <xdr:nvSpPr>
        <xdr:cNvPr id="253" name="テキスト ボックス 252"/>
        <xdr:cNvSpPr txBox="1"/>
      </xdr:nvSpPr>
      <xdr:spPr>
        <a:xfrm>
          <a:off x="12623800" y="993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4" name="テキスト ボックス 253"/>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5" name="テキスト ボックス 254"/>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6" name="テキスト ボックス 255"/>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7" name="テキスト ボックス 256"/>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8" name="テキスト ボックス 257"/>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53</xdr:row>
      <xdr:rowOff>139065</xdr:rowOff>
    </xdr:from>
    <xdr:to>
      <xdr:col>82</xdr:col>
      <xdr:colOff>158750</xdr:colOff>
      <xdr:row>54</xdr:row>
      <xdr:rowOff>69215</xdr:rowOff>
    </xdr:to>
    <xdr:sp macro="" textlink="">
      <xdr:nvSpPr>
        <xdr:cNvPr id="259" name="楕円 258"/>
        <xdr:cNvSpPr/>
      </xdr:nvSpPr>
      <xdr:spPr>
        <a:xfrm>
          <a:off x="16459200" y="9225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47642</xdr:rowOff>
    </xdr:from>
    <xdr:ext cx="762000" cy="259045"/>
    <xdr:sp macro="" textlink="">
      <xdr:nvSpPr>
        <xdr:cNvPr id="260" name="その他該当値テキスト"/>
        <xdr:cNvSpPr txBox="1"/>
      </xdr:nvSpPr>
      <xdr:spPr>
        <a:xfrm>
          <a:off x="16598900" y="913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53</xdr:row>
      <xdr:rowOff>139065</xdr:rowOff>
    </xdr:from>
    <xdr:to>
      <xdr:col>78</xdr:col>
      <xdr:colOff>120650</xdr:colOff>
      <xdr:row>54</xdr:row>
      <xdr:rowOff>69215</xdr:rowOff>
    </xdr:to>
    <xdr:sp macro="" textlink="">
      <xdr:nvSpPr>
        <xdr:cNvPr id="261" name="楕円 260"/>
        <xdr:cNvSpPr/>
      </xdr:nvSpPr>
      <xdr:spPr>
        <a:xfrm>
          <a:off x="15621000" y="9225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52</xdr:row>
      <xdr:rowOff>79392</xdr:rowOff>
    </xdr:from>
    <xdr:ext cx="736600" cy="259045"/>
    <xdr:sp macro="" textlink="">
      <xdr:nvSpPr>
        <xdr:cNvPr id="262" name="テキスト ボックス 261"/>
        <xdr:cNvSpPr txBox="1"/>
      </xdr:nvSpPr>
      <xdr:spPr>
        <a:xfrm>
          <a:off x="15290800" y="8994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53</xdr:row>
      <xdr:rowOff>133350</xdr:rowOff>
    </xdr:from>
    <xdr:to>
      <xdr:col>74</xdr:col>
      <xdr:colOff>31750</xdr:colOff>
      <xdr:row>54</xdr:row>
      <xdr:rowOff>63500</xdr:rowOff>
    </xdr:to>
    <xdr:sp macro="" textlink="">
      <xdr:nvSpPr>
        <xdr:cNvPr id="263" name="楕円 262"/>
        <xdr:cNvSpPr/>
      </xdr:nvSpPr>
      <xdr:spPr>
        <a:xfrm>
          <a:off x="14732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52</xdr:row>
      <xdr:rowOff>73677</xdr:rowOff>
    </xdr:from>
    <xdr:ext cx="762000" cy="259045"/>
    <xdr:sp macro="" textlink="">
      <xdr:nvSpPr>
        <xdr:cNvPr id="264" name="テキスト ボックス 263"/>
        <xdr:cNvSpPr txBox="1"/>
      </xdr:nvSpPr>
      <xdr:spPr>
        <a:xfrm>
          <a:off x="14401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53</xdr:row>
      <xdr:rowOff>133350</xdr:rowOff>
    </xdr:from>
    <xdr:to>
      <xdr:col>69</xdr:col>
      <xdr:colOff>142875</xdr:colOff>
      <xdr:row>54</xdr:row>
      <xdr:rowOff>63500</xdr:rowOff>
    </xdr:to>
    <xdr:sp macro="" textlink="">
      <xdr:nvSpPr>
        <xdr:cNvPr id="265" name="楕円 264"/>
        <xdr:cNvSpPr/>
      </xdr:nvSpPr>
      <xdr:spPr>
        <a:xfrm>
          <a:off x="13843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52</xdr:row>
      <xdr:rowOff>73677</xdr:rowOff>
    </xdr:from>
    <xdr:ext cx="762000" cy="259045"/>
    <xdr:sp macro="" textlink="">
      <xdr:nvSpPr>
        <xdr:cNvPr id="266" name="テキスト ボックス 265"/>
        <xdr:cNvSpPr txBox="1"/>
      </xdr:nvSpPr>
      <xdr:spPr>
        <a:xfrm>
          <a:off x="13512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53</xdr:row>
      <xdr:rowOff>139065</xdr:rowOff>
    </xdr:from>
    <xdr:to>
      <xdr:col>65</xdr:col>
      <xdr:colOff>53975</xdr:colOff>
      <xdr:row>54</xdr:row>
      <xdr:rowOff>69215</xdr:rowOff>
    </xdr:to>
    <xdr:sp macro="" textlink="">
      <xdr:nvSpPr>
        <xdr:cNvPr id="267" name="楕円 266"/>
        <xdr:cNvSpPr/>
      </xdr:nvSpPr>
      <xdr:spPr>
        <a:xfrm>
          <a:off x="12954000" y="9225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52</xdr:row>
      <xdr:rowOff>79392</xdr:rowOff>
    </xdr:from>
    <xdr:ext cx="762000" cy="259045"/>
    <xdr:sp macro="" textlink="">
      <xdr:nvSpPr>
        <xdr:cNvPr id="268" name="テキスト ボックス 267"/>
        <xdr:cNvSpPr txBox="1"/>
      </xdr:nvSpPr>
      <xdr:spPr>
        <a:xfrm>
          <a:off x="12623800" y="899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9" name="正方形/長方形 268"/>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0" name="正方形/長方形 269"/>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1" name="正方形/長方形 270"/>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2" name="正方形/長方形 271"/>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3" name="正方形/長方形 272"/>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4" name="正方形/長方形 273"/>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5" name="正方形/長方形 274"/>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6" name="正方形/長方形 275"/>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7" name="正方形/長方形 276"/>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8" name="正方形/長方形 277"/>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79" name="テキスト ボックス 278"/>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一部事務組合への負担金、基金充当による水産業費補助金が多い傾向にあり、類似団体平均より下回っている。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0" name="テキスト ボックス 279"/>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1" name="直線コネクタ 280"/>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2" name="テキスト ボックス 281"/>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3" name="直線コネクタ 282"/>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4" name="テキスト ボックス 283"/>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5" name="直線コネクタ 284"/>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6" name="テキスト ボックス 285"/>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7" name="直線コネクタ 286"/>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8" name="テキスト ボックス 287"/>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89" name="直線コネクタ 288"/>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0" name="テキスト ボックス 289"/>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1" name="直線コネクタ 290"/>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12700</xdr:rowOff>
    </xdr:from>
    <xdr:to>
      <xdr:col>82</xdr:col>
      <xdr:colOff>107950</xdr:colOff>
      <xdr:row>41</xdr:row>
      <xdr:rowOff>51562</xdr:rowOff>
    </xdr:to>
    <xdr:cxnSp macro="">
      <xdr:nvCxnSpPr>
        <xdr:cNvPr id="293" name="直線コネクタ 292"/>
        <xdr:cNvCxnSpPr/>
      </xdr:nvCxnSpPr>
      <xdr:spPr>
        <a:xfrm flipV="1">
          <a:off x="16510000" y="5842000"/>
          <a:ext cx="0" cy="1239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23639</xdr:rowOff>
    </xdr:from>
    <xdr:ext cx="762000" cy="259045"/>
    <xdr:sp macro="" textlink="">
      <xdr:nvSpPr>
        <xdr:cNvPr id="294" name="補助費等最小値テキスト"/>
        <xdr:cNvSpPr txBox="1"/>
      </xdr:nvSpPr>
      <xdr:spPr>
        <a:xfrm>
          <a:off x="16598900" y="7053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51562</xdr:rowOff>
    </xdr:from>
    <xdr:to>
      <xdr:col>82</xdr:col>
      <xdr:colOff>196850</xdr:colOff>
      <xdr:row>41</xdr:row>
      <xdr:rowOff>51562</xdr:rowOff>
    </xdr:to>
    <xdr:cxnSp macro="">
      <xdr:nvCxnSpPr>
        <xdr:cNvPr id="295" name="直線コネクタ 294"/>
        <xdr:cNvCxnSpPr/>
      </xdr:nvCxnSpPr>
      <xdr:spPr>
        <a:xfrm>
          <a:off x="16421100" y="7081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99077</xdr:rowOff>
    </xdr:from>
    <xdr:ext cx="762000" cy="259045"/>
    <xdr:sp macro="" textlink="">
      <xdr:nvSpPr>
        <xdr:cNvPr id="296" name="補助費等最大値テキスト"/>
        <xdr:cNvSpPr txBox="1"/>
      </xdr:nvSpPr>
      <xdr:spPr>
        <a:xfrm>
          <a:off x="16598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12700</xdr:rowOff>
    </xdr:from>
    <xdr:to>
      <xdr:col>82</xdr:col>
      <xdr:colOff>196850</xdr:colOff>
      <xdr:row>34</xdr:row>
      <xdr:rowOff>12700</xdr:rowOff>
    </xdr:to>
    <xdr:cxnSp macro="">
      <xdr:nvCxnSpPr>
        <xdr:cNvPr id="297" name="直線コネクタ 296"/>
        <xdr:cNvCxnSpPr/>
      </xdr:nvCxnSpPr>
      <xdr:spPr>
        <a:xfrm>
          <a:off x="16421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74422</xdr:rowOff>
    </xdr:from>
    <xdr:to>
      <xdr:col>82</xdr:col>
      <xdr:colOff>107950</xdr:colOff>
      <xdr:row>36</xdr:row>
      <xdr:rowOff>104140</xdr:rowOff>
    </xdr:to>
    <xdr:cxnSp macro="">
      <xdr:nvCxnSpPr>
        <xdr:cNvPr id="298" name="直線コネクタ 297"/>
        <xdr:cNvCxnSpPr/>
      </xdr:nvCxnSpPr>
      <xdr:spPr>
        <a:xfrm>
          <a:off x="15671800" y="6075172"/>
          <a:ext cx="838200" cy="201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29989</xdr:rowOff>
    </xdr:from>
    <xdr:ext cx="762000" cy="259045"/>
    <xdr:sp macro="" textlink="">
      <xdr:nvSpPr>
        <xdr:cNvPr id="299" name="補助費等平均値テキスト"/>
        <xdr:cNvSpPr txBox="1"/>
      </xdr:nvSpPr>
      <xdr:spPr>
        <a:xfrm>
          <a:off x="16598900" y="6202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57912</xdr:rowOff>
    </xdr:from>
    <xdr:to>
      <xdr:col>82</xdr:col>
      <xdr:colOff>158750</xdr:colOff>
      <xdr:row>36</xdr:row>
      <xdr:rowOff>159512</xdr:rowOff>
    </xdr:to>
    <xdr:sp macro="" textlink="">
      <xdr:nvSpPr>
        <xdr:cNvPr id="300" name="フローチャート: 判断 299"/>
        <xdr:cNvSpPr/>
      </xdr:nvSpPr>
      <xdr:spPr>
        <a:xfrm>
          <a:off x="164592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74422</xdr:rowOff>
    </xdr:from>
    <xdr:to>
      <xdr:col>78</xdr:col>
      <xdr:colOff>69850</xdr:colOff>
      <xdr:row>35</xdr:row>
      <xdr:rowOff>97282</xdr:rowOff>
    </xdr:to>
    <xdr:cxnSp macro="">
      <xdr:nvCxnSpPr>
        <xdr:cNvPr id="301" name="直線コネクタ 300"/>
        <xdr:cNvCxnSpPr/>
      </xdr:nvCxnSpPr>
      <xdr:spPr>
        <a:xfrm flipV="1">
          <a:off x="14782800" y="607517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67056</xdr:rowOff>
    </xdr:from>
    <xdr:to>
      <xdr:col>78</xdr:col>
      <xdr:colOff>120650</xdr:colOff>
      <xdr:row>36</xdr:row>
      <xdr:rowOff>168656</xdr:rowOff>
    </xdr:to>
    <xdr:sp macro="" textlink="">
      <xdr:nvSpPr>
        <xdr:cNvPr id="302" name="フローチャート: 判断 301"/>
        <xdr:cNvSpPr/>
      </xdr:nvSpPr>
      <xdr:spPr>
        <a:xfrm>
          <a:off x="156210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153433</xdr:rowOff>
    </xdr:from>
    <xdr:ext cx="736600" cy="259045"/>
    <xdr:sp macro="" textlink="">
      <xdr:nvSpPr>
        <xdr:cNvPr id="303" name="テキスト ボックス 302"/>
        <xdr:cNvSpPr txBox="1"/>
      </xdr:nvSpPr>
      <xdr:spPr>
        <a:xfrm>
          <a:off x="15290800" y="63256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56134</xdr:rowOff>
    </xdr:from>
    <xdr:to>
      <xdr:col>73</xdr:col>
      <xdr:colOff>180975</xdr:colOff>
      <xdr:row>35</xdr:row>
      <xdr:rowOff>97282</xdr:rowOff>
    </xdr:to>
    <xdr:cxnSp macro="">
      <xdr:nvCxnSpPr>
        <xdr:cNvPr id="304" name="直線コネクタ 303"/>
        <xdr:cNvCxnSpPr/>
      </xdr:nvCxnSpPr>
      <xdr:spPr>
        <a:xfrm>
          <a:off x="13893800" y="605688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85344</xdr:rowOff>
    </xdr:from>
    <xdr:to>
      <xdr:col>74</xdr:col>
      <xdr:colOff>31750</xdr:colOff>
      <xdr:row>37</xdr:row>
      <xdr:rowOff>15494</xdr:rowOff>
    </xdr:to>
    <xdr:sp macro="" textlink="">
      <xdr:nvSpPr>
        <xdr:cNvPr id="305" name="フローチャート: 判断 304"/>
        <xdr:cNvSpPr/>
      </xdr:nvSpPr>
      <xdr:spPr>
        <a:xfrm>
          <a:off x="14732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271</xdr:rowOff>
    </xdr:from>
    <xdr:ext cx="762000" cy="259045"/>
    <xdr:sp macro="" textlink="">
      <xdr:nvSpPr>
        <xdr:cNvPr id="306" name="テキスト ボックス 305"/>
        <xdr:cNvSpPr txBox="1"/>
      </xdr:nvSpPr>
      <xdr:spPr>
        <a:xfrm>
          <a:off x="14401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56134</xdr:rowOff>
    </xdr:from>
    <xdr:to>
      <xdr:col>69</xdr:col>
      <xdr:colOff>92075</xdr:colOff>
      <xdr:row>35</xdr:row>
      <xdr:rowOff>170434</xdr:rowOff>
    </xdr:to>
    <xdr:cxnSp macro="">
      <xdr:nvCxnSpPr>
        <xdr:cNvPr id="307" name="直線コネクタ 306"/>
        <xdr:cNvCxnSpPr/>
      </xdr:nvCxnSpPr>
      <xdr:spPr>
        <a:xfrm flipV="1">
          <a:off x="13004800" y="6056884"/>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117348</xdr:rowOff>
    </xdr:from>
    <xdr:to>
      <xdr:col>69</xdr:col>
      <xdr:colOff>142875</xdr:colOff>
      <xdr:row>37</xdr:row>
      <xdr:rowOff>47498</xdr:rowOff>
    </xdr:to>
    <xdr:sp macro="" textlink="">
      <xdr:nvSpPr>
        <xdr:cNvPr id="308" name="フローチャート: 判断 307"/>
        <xdr:cNvSpPr/>
      </xdr:nvSpPr>
      <xdr:spPr>
        <a:xfrm>
          <a:off x="13843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32275</xdr:rowOff>
    </xdr:from>
    <xdr:ext cx="762000" cy="259045"/>
    <xdr:sp macro="" textlink="">
      <xdr:nvSpPr>
        <xdr:cNvPr id="309" name="テキスト ボックス 308"/>
        <xdr:cNvSpPr txBox="1"/>
      </xdr:nvSpPr>
      <xdr:spPr>
        <a:xfrm>
          <a:off x="13512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117348</xdr:rowOff>
    </xdr:from>
    <xdr:to>
      <xdr:col>65</xdr:col>
      <xdr:colOff>53975</xdr:colOff>
      <xdr:row>37</xdr:row>
      <xdr:rowOff>47498</xdr:rowOff>
    </xdr:to>
    <xdr:sp macro="" textlink="">
      <xdr:nvSpPr>
        <xdr:cNvPr id="310" name="フローチャート: 判断 309"/>
        <xdr:cNvSpPr/>
      </xdr:nvSpPr>
      <xdr:spPr>
        <a:xfrm>
          <a:off x="12954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32275</xdr:rowOff>
    </xdr:from>
    <xdr:ext cx="762000" cy="259045"/>
    <xdr:sp macro="" textlink="">
      <xdr:nvSpPr>
        <xdr:cNvPr id="311" name="テキスト ボックス 310"/>
        <xdr:cNvSpPr txBox="1"/>
      </xdr:nvSpPr>
      <xdr:spPr>
        <a:xfrm>
          <a:off x="12623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2" name="テキスト ボックス 31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3" name="テキスト ボックス 31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4" name="テキスト ボックス 31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5" name="テキスト ボックス 31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6" name="テキスト ボックス 31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53340</xdr:rowOff>
    </xdr:from>
    <xdr:to>
      <xdr:col>82</xdr:col>
      <xdr:colOff>158750</xdr:colOff>
      <xdr:row>36</xdr:row>
      <xdr:rowOff>154940</xdr:rowOff>
    </xdr:to>
    <xdr:sp macro="" textlink="">
      <xdr:nvSpPr>
        <xdr:cNvPr id="317" name="楕円 316"/>
        <xdr:cNvSpPr/>
      </xdr:nvSpPr>
      <xdr:spPr>
        <a:xfrm>
          <a:off x="164592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69867</xdr:rowOff>
    </xdr:from>
    <xdr:ext cx="762000" cy="259045"/>
    <xdr:sp macro="" textlink="">
      <xdr:nvSpPr>
        <xdr:cNvPr id="318" name="補助費等該当値テキスト"/>
        <xdr:cNvSpPr txBox="1"/>
      </xdr:nvSpPr>
      <xdr:spPr>
        <a:xfrm>
          <a:off x="165989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23622</xdr:rowOff>
    </xdr:from>
    <xdr:to>
      <xdr:col>78</xdr:col>
      <xdr:colOff>120650</xdr:colOff>
      <xdr:row>35</xdr:row>
      <xdr:rowOff>125222</xdr:rowOff>
    </xdr:to>
    <xdr:sp macro="" textlink="">
      <xdr:nvSpPr>
        <xdr:cNvPr id="319" name="楕円 318"/>
        <xdr:cNvSpPr/>
      </xdr:nvSpPr>
      <xdr:spPr>
        <a:xfrm>
          <a:off x="15621000" y="6024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135399</xdr:rowOff>
    </xdr:from>
    <xdr:ext cx="736600" cy="259045"/>
    <xdr:sp macro="" textlink="">
      <xdr:nvSpPr>
        <xdr:cNvPr id="320" name="テキスト ボックス 319"/>
        <xdr:cNvSpPr txBox="1"/>
      </xdr:nvSpPr>
      <xdr:spPr>
        <a:xfrm>
          <a:off x="15290800" y="5793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46482</xdr:rowOff>
    </xdr:from>
    <xdr:to>
      <xdr:col>74</xdr:col>
      <xdr:colOff>31750</xdr:colOff>
      <xdr:row>35</xdr:row>
      <xdr:rowOff>148082</xdr:rowOff>
    </xdr:to>
    <xdr:sp macro="" textlink="">
      <xdr:nvSpPr>
        <xdr:cNvPr id="321" name="楕円 320"/>
        <xdr:cNvSpPr/>
      </xdr:nvSpPr>
      <xdr:spPr>
        <a:xfrm>
          <a:off x="14732000" y="6047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158259</xdr:rowOff>
    </xdr:from>
    <xdr:ext cx="762000" cy="259045"/>
    <xdr:sp macro="" textlink="">
      <xdr:nvSpPr>
        <xdr:cNvPr id="322" name="テキスト ボックス 321"/>
        <xdr:cNvSpPr txBox="1"/>
      </xdr:nvSpPr>
      <xdr:spPr>
        <a:xfrm>
          <a:off x="14401800" y="5816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5334</xdr:rowOff>
    </xdr:from>
    <xdr:to>
      <xdr:col>69</xdr:col>
      <xdr:colOff>142875</xdr:colOff>
      <xdr:row>35</xdr:row>
      <xdr:rowOff>106934</xdr:rowOff>
    </xdr:to>
    <xdr:sp macro="" textlink="">
      <xdr:nvSpPr>
        <xdr:cNvPr id="323" name="楕円 322"/>
        <xdr:cNvSpPr/>
      </xdr:nvSpPr>
      <xdr:spPr>
        <a:xfrm>
          <a:off x="13843000" y="600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117111</xdr:rowOff>
    </xdr:from>
    <xdr:ext cx="762000" cy="259045"/>
    <xdr:sp macro="" textlink="">
      <xdr:nvSpPr>
        <xdr:cNvPr id="324" name="テキスト ボックス 323"/>
        <xdr:cNvSpPr txBox="1"/>
      </xdr:nvSpPr>
      <xdr:spPr>
        <a:xfrm>
          <a:off x="13512800" y="5774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119634</xdr:rowOff>
    </xdr:from>
    <xdr:to>
      <xdr:col>65</xdr:col>
      <xdr:colOff>53975</xdr:colOff>
      <xdr:row>36</xdr:row>
      <xdr:rowOff>49784</xdr:rowOff>
    </xdr:to>
    <xdr:sp macro="" textlink="">
      <xdr:nvSpPr>
        <xdr:cNvPr id="325" name="楕円 324"/>
        <xdr:cNvSpPr/>
      </xdr:nvSpPr>
      <xdr:spPr>
        <a:xfrm>
          <a:off x="12954000" y="612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59961</xdr:rowOff>
    </xdr:from>
    <xdr:ext cx="762000" cy="259045"/>
    <xdr:sp macro="" textlink="">
      <xdr:nvSpPr>
        <xdr:cNvPr id="326" name="テキスト ボックス 325"/>
        <xdr:cNvSpPr txBox="1"/>
      </xdr:nvSpPr>
      <xdr:spPr>
        <a:xfrm>
          <a:off x="12623800" y="5889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7" name="正方形/長方形 32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8" name="正方形/長方形 32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9" name="正方形/長方形 32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0" name="正方形/長方形 32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1" name="正方形/長方形 33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2" name="正方形/長方形 33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3" name="正方形/長方形 33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4" name="正方形/長方形 33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5" name="正方形/長方形 33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6" name="正方形/長方形 33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7" name="テキスト ボックス 33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類似団体平均を大きく下回っているのは、地方債残高の減少と新規借入がないことがあげられる。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38" name="テキスト ボックス 33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9" name="直線コネクタ 33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0" name="テキスト ボックス 33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1" name="直線コネクタ 340"/>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2" name="テキスト ボックス 341"/>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3" name="直線コネクタ 342"/>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4" name="テキスト ボックス 343"/>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5" name="直線コネクタ 344"/>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6" name="テキスト ボックス 345"/>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7" name="直線コネクタ 346"/>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48" name="テキスト ボックス 347"/>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49" name="直線コネクタ 348"/>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0" name="テキスト ボックス 349"/>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81</xdr:row>
      <xdr:rowOff>62230</xdr:rowOff>
    </xdr:to>
    <xdr:cxnSp macro="">
      <xdr:nvCxnSpPr>
        <xdr:cNvPr id="353" name="直線コネクタ 352"/>
        <xdr:cNvCxnSpPr/>
      </xdr:nvCxnSpPr>
      <xdr:spPr>
        <a:xfrm flipV="1">
          <a:off x="4826000" y="1250950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34307</xdr:rowOff>
    </xdr:from>
    <xdr:ext cx="762000" cy="259045"/>
    <xdr:sp macro="" textlink="">
      <xdr:nvSpPr>
        <xdr:cNvPr id="354" name="公債費最小値テキスト"/>
        <xdr:cNvSpPr txBox="1"/>
      </xdr:nvSpPr>
      <xdr:spPr>
        <a:xfrm>
          <a:off x="4914900" y="13921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62230</xdr:rowOff>
    </xdr:from>
    <xdr:to>
      <xdr:col>24</xdr:col>
      <xdr:colOff>114300</xdr:colOff>
      <xdr:row>81</xdr:row>
      <xdr:rowOff>62230</xdr:rowOff>
    </xdr:to>
    <xdr:cxnSp macro="">
      <xdr:nvCxnSpPr>
        <xdr:cNvPr id="355" name="直線コネクタ 354"/>
        <xdr:cNvCxnSpPr/>
      </xdr:nvCxnSpPr>
      <xdr:spPr>
        <a:xfrm>
          <a:off x="4737100" y="13949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56" name="公債費最大値テキスト"/>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57" name="直線コネクタ 356"/>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72</xdr:row>
      <xdr:rowOff>168910</xdr:rowOff>
    </xdr:from>
    <xdr:to>
      <xdr:col>24</xdr:col>
      <xdr:colOff>25400</xdr:colOff>
      <xdr:row>72</xdr:row>
      <xdr:rowOff>168910</xdr:rowOff>
    </xdr:to>
    <xdr:cxnSp macro="">
      <xdr:nvCxnSpPr>
        <xdr:cNvPr id="358" name="直線コネクタ 357"/>
        <xdr:cNvCxnSpPr/>
      </xdr:nvCxnSpPr>
      <xdr:spPr>
        <a:xfrm>
          <a:off x="3987800" y="1251331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33038</xdr:rowOff>
    </xdr:from>
    <xdr:ext cx="762000" cy="259045"/>
    <xdr:sp macro="" textlink="">
      <xdr:nvSpPr>
        <xdr:cNvPr id="359" name="公債費平均値テキスト"/>
        <xdr:cNvSpPr txBox="1"/>
      </xdr:nvSpPr>
      <xdr:spPr>
        <a:xfrm>
          <a:off x="4914900" y="130632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60961</xdr:rowOff>
    </xdr:from>
    <xdr:to>
      <xdr:col>24</xdr:col>
      <xdr:colOff>76200</xdr:colOff>
      <xdr:row>76</xdr:row>
      <xdr:rowOff>162561</xdr:rowOff>
    </xdr:to>
    <xdr:sp macro="" textlink="">
      <xdr:nvSpPr>
        <xdr:cNvPr id="360" name="フローチャート: 判断 359"/>
        <xdr:cNvSpPr/>
      </xdr:nvSpPr>
      <xdr:spPr>
        <a:xfrm>
          <a:off x="4775200" y="1309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72</xdr:row>
      <xdr:rowOff>168910</xdr:rowOff>
    </xdr:from>
    <xdr:to>
      <xdr:col>19</xdr:col>
      <xdr:colOff>187325</xdr:colOff>
      <xdr:row>72</xdr:row>
      <xdr:rowOff>168910</xdr:rowOff>
    </xdr:to>
    <xdr:cxnSp macro="">
      <xdr:nvCxnSpPr>
        <xdr:cNvPr id="361" name="直線コネクタ 360"/>
        <xdr:cNvCxnSpPr/>
      </xdr:nvCxnSpPr>
      <xdr:spPr>
        <a:xfrm>
          <a:off x="3098800" y="125133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140970</xdr:rowOff>
    </xdr:from>
    <xdr:to>
      <xdr:col>20</xdr:col>
      <xdr:colOff>38100</xdr:colOff>
      <xdr:row>77</xdr:row>
      <xdr:rowOff>71120</xdr:rowOff>
    </xdr:to>
    <xdr:sp macro="" textlink="">
      <xdr:nvSpPr>
        <xdr:cNvPr id="362" name="フローチャート: 判断 361"/>
        <xdr:cNvSpPr/>
      </xdr:nvSpPr>
      <xdr:spPr>
        <a:xfrm>
          <a:off x="3937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55897</xdr:rowOff>
    </xdr:from>
    <xdr:ext cx="736600" cy="259045"/>
    <xdr:sp macro="" textlink="">
      <xdr:nvSpPr>
        <xdr:cNvPr id="363" name="テキスト ボックス 362"/>
        <xdr:cNvSpPr txBox="1"/>
      </xdr:nvSpPr>
      <xdr:spPr>
        <a:xfrm>
          <a:off x="3606800" y="132575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72</xdr:row>
      <xdr:rowOff>168910</xdr:rowOff>
    </xdr:from>
    <xdr:to>
      <xdr:col>15</xdr:col>
      <xdr:colOff>98425</xdr:colOff>
      <xdr:row>72</xdr:row>
      <xdr:rowOff>168910</xdr:rowOff>
    </xdr:to>
    <xdr:cxnSp macro="">
      <xdr:nvCxnSpPr>
        <xdr:cNvPr id="364" name="直線コネクタ 363"/>
        <xdr:cNvCxnSpPr/>
      </xdr:nvCxnSpPr>
      <xdr:spPr>
        <a:xfrm>
          <a:off x="2209800" y="125133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11430</xdr:rowOff>
    </xdr:from>
    <xdr:to>
      <xdr:col>15</xdr:col>
      <xdr:colOff>149225</xdr:colOff>
      <xdr:row>77</xdr:row>
      <xdr:rowOff>113030</xdr:rowOff>
    </xdr:to>
    <xdr:sp macro="" textlink="">
      <xdr:nvSpPr>
        <xdr:cNvPr id="365" name="フローチャート: 判断 364"/>
        <xdr:cNvSpPr/>
      </xdr:nvSpPr>
      <xdr:spPr>
        <a:xfrm>
          <a:off x="3048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97807</xdr:rowOff>
    </xdr:from>
    <xdr:ext cx="762000" cy="259045"/>
    <xdr:sp macro="" textlink="">
      <xdr:nvSpPr>
        <xdr:cNvPr id="366" name="テキスト ボックス 365"/>
        <xdr:cNvSpPr txBox="1"/>
      </xdr:nvSpPr>
      <xdr:spPr>
        <a:xfrm>
          <a:off x="2717800" y="1329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72</xdr:row>
      <xdr:rowOff>168910</xdr:rowOff>
    </xdr:from>
    <xdr:to>
      <xdr:col>11</xdr:col>
      <xdr:colOff>9525</xdr:colOff>
      <xdr:row>72</xdr:row>
      <xdr:rowOff>168910</xdr:rowOff>
    </xdr:to>
    <xdr:cxnSp macro="">
      <xdr:nvCxnSpPr>
        <xdr:cNvPr id="367" name="直線コネクタ 366"/>
        <xdr:cNvCxnSpPr/>
      </xdr:nvCxnSpPr>
      <xdr:spPr>
        <a:xfrm>
          <a:off x="1320800" y="125133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167639</xdr:rowOff>
    </xdr:from>
    <xdr:to>
      <xdr:col>11</xdr:col>
      <xdr:colOff>60325</xdr:colOff>
      <xdr:row>77</xdr:row>
      <xdr:rowOff>97789</xdr:rowOff>
    </xdr:to>
    <xdr:sp macro="" textlink="">
      <xdr:nvSpPr>
        <xdr:cNvPr id="368" name="フローチャート: 判断 367"/>
        <xdr:cNvSpPr/>
      </xdr:nvSpPr>
      <xdr:spPr>
        <a:xfrm>
          <a:off x="2159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82566</xdr:rowOff>
    </xdr:from>
    <xdr:ext cx="762000" cy="259045"/>
    <xdr:sp macro="" textlink="">
      <xdr:nvSpPr>
        <xdr:cNvPr id="369" name="テキスト ボックス 368"/>
        <xdr:cNvSpPr txBox="1"/>
      </xdr:nvSpPr>
      <xdr:spPr>
        <a:xfrm>
          <a:off x="1828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0</xdr:rowOff>
    </xdr:from>
    <xdr:to>
      <xdr:col>6</xdr:col>
      <xdr:colOff>171450</xdr:colOff>
      <xdr:row>77</xdr:row>
      <xdr:rowOff>101600</xdr:rowOff>
    </xdr:to>
    <xdr:sp macro="" textlink="">
      <xdr:nvSpPr>
        <xdr:cNvPr id="370" name="フローチャート: 判断 369"/>
        <xdr:cNvSpPr/>
      </xdr:nvSpPr>
      <xdr:spPr>
        <a:xfrm>
          <a:off x="1270000" y="1320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86377</xdr:rowOff>
    </xdr:from>
    <xdr:ext cx="762000" cy="259045"/>
    <xdr:sp macro="" textlink="">
      <xdr:nvSpPr>
        <xdr:cNvPr id="371" name="テキスト ボックス 370"/>
        <xdr:cNvSpPr txBox="1"/>
      </xdr:nvSpPr>
      <xdr:spPr>
        <a:xfrm>
          <a:off x="939800" y="13288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72</xdr:row>
      <xdr:rowOff>118110</xdr:rowOff>
    </xdr:from>
    <xdr:to>
      <xdr:col>24</xdr:col>
      <xdr:colOff>76200</xdr:colOff>
      <xdr:row>73</xdr:row>
      <xdr:rowOff>48260</xdr:rowOff>
    </xdr:to>
    <xdr:sp macro="" textlink="">
      <xdr:nvSpPr>
        <xdr:cNvPr id="377" name="楕円 376"/>
        <xdr:cNvSpPr/>
      </xdr:nvSpPr>
      <xdr:spPr>
        <a:xfrm>
          <a:off x="4775200" y="12462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26687</xdr:rowOff>
    </xdr:from>
    <xdr:ext cx="762000" cy="259045"/>
    <xdr:sp macro="" textlink="">
      <xdr:nvSpPr>
        <xdr:cNvPr id="378" name="公債費該当値テキスト"/>
        <xdr:cNvSpPr txBox="1"/>
      </xdr:nvSpPr>
      <xdr:spPr>
        <a:xfrm>
          <a:off x="4914900" y="12371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72</xdr:row>
      <xdr:rowOff>118110</xdr:rowOff>
    </xdr:from>
    <xdr:to>
      <xdr:col>20</xdr:col>
      <xdr:colOff>38100</xdr:colOff>
      <xdr:row>73</xdr:row>
      <xdr:rowOff>48260</xdr:rowOff>
    </xdr:to>
    <xdr:sp macro="" textlink="">
      <xdr:nvSpPr>
        <xdr:cNvPr id="379" name="楕円 378"/>
        <xdr:cNvSpPr/>
      </xdr:nvSpPr>
      <xdr:spPr>
        <a:xfrm>
          <a:off x="3937000" y="12462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71</xdr:row>
      <xdr:rowOff>58437</xdr:rowOff>
    </xdr:from>
    <xdr:ext cx="736600" cy="259045"/>
    <xdr:sp macro="" textlink="">
      <xdr:nvSpPr>
        <xdr:cNvPr id="380" name="テキスト ボックス 379"/>
        <xdr:cNvSpPr txBox="1"/>
      </xdr:nvSpPr>
      <xdr:spPr>
        <a:xfrm>
          <a:off x="3606800" y="122313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72</xdr:row>
      <xdr:rowOff>118110</xdr:rowOff>
    </xdr:from>
    <xdr:to>
      <xdr:col>15</xdr:col>
      <xdr:colOff>149225</xdr:colOff>
      <xdr:row>73</xdr:row>
      <xdr:rowOff>48260</xdr:rowOff>
    </xdr:to>
    <xdr:sp macro="" textlink="">
      <xdr:nvSpPr>
        <xdr:cNvPr id="381" name="楕円 380"/>
        <xdr:cNvSpPr/>
      </xdr:nvSpPr>
      <xdr:spPr>
        <a:xfrm>
          <a:off x="3048000" y="12462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71</xdr:row>
      <xdr:rowOff>58437</xdr:rowOff>
    </xdr:from>
    <xdr:ext cx="762000" cy="259045"/>
    <xdr:sp macro="" textlink="">
      <xdr:nvSpPr>
        <xdr:cNvPr id="382" name="テキスト ボックス 381"/>
        <xdr:cNvSpPr txBox="1"/>
      </xdr:nvSpPr>
      <xdr:spPr>
        <a:xfrm>
          <a:off x="2717800" y="12231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72</xdr:row>
      <xdr:rowOff>118110</xdr:rowOff>
    </xdr:from>
    <xdr:to>
      <xdr:col>11</xdr:col>
      <xdr:colOff>60325</xdr:colOff>
      <xdr:row>73</xdr:row>
      <xdr:rowOff>48260</xdr:rowOff>
    </xdr:to>
    <xdr:sp macro="" textlink="">
      <xdr:nvSpPr>
        <xdr:cNvPr id="383" name="楕円 382"/>
        <xdr:cNvSpPr/>
      </xdr:nvSpPr>
      <xdr:spPr>
        <a:xfrm>
          <a:off x="2159000" y="12462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71</xdr:row>
      <xdr:rowOff>58437</xdr:rowOff>
    </xdr:from>
    <xdr:ext cx="762000" cy="259045"/>
    <xdr:sp macro="" textlink="">
      <xdr:nvSpPr>
        <xdr:cNvPr id="384" name="テキスト ボックス 383"/>
        <xdr:cNvSpPr txBox="1"/>
      </xdr:nvSpPr>
      <xdr:spPr>
        <a:xfrm>
          <a:off x="1828800" y="12231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72</xdr:row>
      <xdr:rowOff>118110</xdr:rowOff>
    </xdr:from>
    <xdr:to>
      <xdr:col>6</xdr:col>
      <xdr:colOff>171450</xdr:colOff>
      <xdr:row>73</xdr:row>
      <xdr:rowOff>48260</xdr:rowOff>
    </xdr:to>
    <xdr:sp macro="" textlink="">
      <xdr:nvSpPr>
        <xdr:cNvPr id="385" name="楕円 384"/>
        <xdr:cNvSpPr/>
      </xdr:nvSpPr>
      <xdr:spPr>
        <a:xfrm>
          <a:off x="1270000" y="12462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71</xdr:row>
      <xdr:rowOff>58437</xdr:rowOff>
    </xdr:from>
    <xdr:ext cx="762000" cy="259045"/>
    <xdr:sp macro="" textlink="">
      <xdr:nvSpPr>
        <xdr:cNvPr id="386" name="テキスト ボックス 385"/>
        <xdr:cNvSpPr txBox="1"/>
      </xdr:nvSpPr>
      <xdr:spPr>
        <a:xfrm>
          <a:off x="939800" y="12231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電源立地地域対策交付金等を活用し、公債費以外へ充当しているため類似団体平均より下回っている。</a:t>
          </a:r>
        </a:p>
      </xdr:txBody>
    </xdr:sp>
    <xdr:clientData/>
  </xdr:twoCellAnchor>
  <xdr:oneCellAnchor>
    <xdr:from>
      <xdr:col>62</xdr:col>
      <xdr:colOff>6350</xdr:colOff>
      <xdr:row>69</xdr:row>
      <xdr:rowOff>107950</xdr:rowOff>
    </xdr:from>
    <xdr:ext cx="298543" cy="225703"/>
    <xdr:sp macro="" textlink="">
      <xdr:nvSpPr>
        <xdr:cNvPr id="398" name="テキスト ボックス 39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1" name="直線コネクタ 400"/>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2" name="テキスト ボックス 401"/>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3" name="直線コネクタ 402"/>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4" name="テキスト ボックス 403"/>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05" name="直線コネクタ 404"/>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06" name="テキスト ボックス 405"/>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07" name="直線コネクタ 406"/>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08" name="テキスト ボックス 407"/>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09" name="直線コネクタ 40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0" name="テキスト ボックス 40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35560</xdr:rowOff>
    </xdr:from>
    <xdr:to>
      <xdr:col>82</xdr:col>
      <xdr:colOff>107950</xdr:colOff>
      <xdr:row>80</xdr:row>
      <xdr:rowOff>3556</xdr:rowOff>
    </xdr:to>
    <xdr:cxnSp macro="">
      <xdr:nvCxnSpPr>
        <xdr:cNvPr id="412" name="直線コネクタ 411"/>
        <xdr:cNvCxnSpPr/>
      </xdr:nvCxnSpPr>
      <xdr:spPr>
        <a:xfrm flipV="1">
          <a:off x="16510000" y="12722860"/>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147083</xdr:rowOff>
    </xdr:from>
    <xdr:ext cx="762000" cy="259045"/>
    <xdr:sp macro="" textlink="">
      <xdr:nvSpPr>
        <xdr:cNvPr id="413" name="公債費以外最小値テキスト"/>
        <xdr:cNvSpPr txBox="1"/>
      </xdr:nvSpPr>
      <xdr:spPr>
        <a:xfrm>
          <a:off x="16598900" y="13691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3556</xdr:rowOff>
    </xdr:from>
    <xdr:to>
      <xdr:col>82</xdr:col>
      <xdr:colOff>196850</xdr:colOff>
      <xdr:row>80</xdr:row>
      <xdr:rowOff>3556</xdr:rowOff>
    </xdr:to>
    <xdr:cxnSp macro="">
      <xdr:nvCxnSpPr>
        <xdr:cNvPr id="414" name="直線コネクタ 413"/>
        <xdr:cNvCxnSpPr/>
      </xdr:nvCxnSpPr>
      <xdr:spPr>
        <a:xfrm>
          <a:off x="16421100" y="13719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121937</xdr:rowOff>
    </xdr:from>
    <xdr:ext cx="762000" cy="259045"/>
    <xdr:sp macro="" textlink="">
      <xdr:nvSpPr>
        <xdr:cNvPr id="415" name="公債費以外最大値テキスト"/>
        <xdr:cNvSpPr txBox="1"/>
      </xdr:nvSpPr>
      <xdr:spPr>
        <a:xfrm>
          <a:off x="16598900" y="1246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35560</xdr:rowOff>
    </xdr:from>
    <xdr:to>
      <xdr:col>82</xdr:col>
      <xdr:colOff>196850</xdr:colOff>
      <xdr:row>74</xdr:row>
      <xdr:rowOff>35560</xdr:rowOff>
    </xdr:to>
    <xdr:cxnSp macro="">
      <xdr:nvCxnSpPr>
        <xdr:cNvPr id="416" name="直線コネクタ 415"/>
        <xdr:cNvCxnSpPr/>
      </xdr:nvCxnSpPr>
      <xdr:spPr>
        <a:xfrm>
          <a:off x="16421100" y="12722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73</xdr:row>
      <xdr:rowOff>53848</xdr:rowOff>
    </xdr:from>
    <xdr:to>
      <xdr:col>82</xdr:col>
      <xdr:colOff>107950</xdr:colOff>
      <xdr:row>74</xdr:row>
      <xdr:rowOff>51562</xdr:rowOff>
    </xdr:to>
    <xdr:cxnSp macro="">
      <xdr:nvCxnSpPr>
        <xdr:cNvPr id="417" name="直線コネクタ 416"/>
        <xdr:cNvCxnSpPr/>
      </xdr:nvCxnSpPr>
      <xdr:spPr>
        <a:xfrm>
          <a:off x="15671800" y="12569698"/>
          <a:ext cx="838200" cy="169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4842</xdr:rowOff>
    </xdr:from>
    <xdr:ext cx="762000" cy="259045"/>
    <xdr:sp macro="" textlink="">
      <xdr:nvSpPr>
        <xdr:cNvPr id="418" name="公債費以外平均値テキスト"/>
        <xdr:cNvSpPr txBox="1"/>
      </xdr:nvSpPr>
      <xdr:spPr>
        <a:xfrm>
          <a:off x="16598900" y="130350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32765</xdr:rowOff>
    </xdr:from>
    <xdr:to>
      <xdr:col>82</xdr:col>
      <xdr:colOff>158750</xdr:colOff>
      <xdr:row>76</xdr:row>
      <xdr:rowOff>134365</xdr:rowOff>
    </xdr:to>
    <xdr:sp macro="" textlink="">
      <xdr:nvSpPr>
        <xdr:cNvPr id="419" name="フローチャート: 判断 418"/>
        <xdr:cNvSpPr/>
      </xdr:nvSpPr>
      <xdr:spPr>
        <a:xfrm>
          <a:off x="16459200" y="1306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73</xdr:row>
      <xdr:rowOff>53848</xdr:rowOff>
    </xdr:from>
    <xdr:to>
      <xdr:col>78</xdr:col>
      <xdr:colOff>69850</xdr:colOff>
      <xdr:row>73</xdr:row>
      <xdr:rowOff>53848</xdr:rowOff>
    </xdr:to>
    <xdr:cxnSp macro="">
      <xdr:nvCxnSpPr>
        <xdr:cNvPr id="420" name="直線コネクタ 419"/>
        <xdr:cNvCxnSpPr/>
      </xdr:nvCxnSpPr>
      <xdr:spPr>
        <a:xfrm>
          <a:off x="14782800" y="1256969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110489</xdr:rowOff>
    </xdr:from>
    <xdr:to>
      <xdr:col>78</xdr:col>
      <xdr:colOff>120650</xdr:colOff>
      <xdr:row>77</xdr:row>
      <xdr:rowOff>40639</xdr:rowOff>
    </xdr:to>
    <xdr:sp macro="" textlink="">
      <xdr:nvSpPr>
        <xdr:cNvPr id="421" name="フローチャート: 判断 420"/>
        <xdr:cNvSpPr/>
      </xdr:nvSpPr>
      <xdr:spPr>
        <a:xfrm>
          <a:off x="15621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25416</xdr:rowOff>
    </xdr:from>
    <xdr:ext cx="736600" cy="259045"/>
    <xdr:sp macro="" textlink="">
      <xdr:nvSpPr>
        <xdr:cNvPr id="422" name="テキスト ボックス 421"/>
        <xdr:cNvSpPr txBox="1"/>
      </xdr:nvSpPr>
      <xdr:spPr>
        <a:xfrm>
          <a:off x="15290800" y="13227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73</xdr:row>
      <xdr:rowOff>53848</xdr:rowOff>
    </xdr:from>
    <xdr:to>
      <xdr:col>73</xdr:col>
      <xdr:colOff>180975</xdr:colOff>
      <xdr:row>73</xdr:row>
      <xdr:rowOff>106426</xdr:rowOff>
    </xdr:to>
    <xdr:cxnSp macro="">
      <xdr:nvCxnSpPr>
        <xdr:cNvPr id="423" name="直線コネクタ 422"/>
        <xdr:cNvCxnSpPr/>
      </xdr:nvCxnSpPr>
      <xdr:spPr>
        <a:xfrm flipV="1">
          <a:off x="13893800" y="12569698"/>
          <a:ext cx="8890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121920</xdr:rowOff>
    </xdr:from>
    <xdr:to>
      <xdr:col>74</xdr:col>
      <xdr:colOff>31750</xdr:colOff>
      <xdr:row>77</xdr:row>
      <xdr:rowOff>52070</xdr:rowOff>
    </xdr:to>
    <xdr:sp macro="" textlink="">
      <xdr:nvSpPr>
        <xdr:cNvPr id="424" name="フローチャート: 判断 423"/>
        <xdr:cNvSpPr/>
      </xdr:nvSpPr>
      <xdr:spPr>
        <a:xfrm>
          <a:off x="14732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36847</xdr:rowOff>
    </xdr:from>
    <xdr:ext cx="762000" cy="259045"/>
    <xdr:sp macro="" textlink="">
      <xdr:nvSpPr>
        <xdr:cNvPr id="425" name="テキスト ボックス 424"/>
        <xdr:cNvSpPr txBox="1"/>
      </xdr:nvSpPr>
      <xdr:spPr>
        <a:xfrm>
          <a:off x="14401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73</xdr:row>
      <xdr:rowOff>106426</xdr:rowOff>
    </xdr:from>
    <xdr:to>
      <xdr:col>69</xdr:col>
      <xdr:colOff>92075</xdr:colOff>
      <xdr:row>73</xdr:row>
      <xdr:rowOff>131572</xdr:rowOff>
    </xdr:to>
    <xdr:cxnSp macro="">
      <xdr:nvCxnSpPr>
        <xdr:cNvPr id="426" name="直線コネクタ 425"/>
        <xdr:cNvCxnSpPr/>
      </xdr:nvCxnSpPr>
      <xdr:spPr>
        <a:xfrm flipV="1">
          <a:off x="13004800" y="12622276"/>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163068</xdr:rowOff>
    </xdr:from>
    <xdr:to>
      <xdr:col>69</xdr:col>
      <xdr:colOff>142875</xdr:colOff>
      <xdr:row>77</xdr:row>
      <xdr:rowOff>93218</xdr:rowOff>
    </xdr:to>
    <xdr:sp macro="" textlink="">
      <xdr:nvSpPr>
        <xdr:cNvPr id="427" name="フローチャート: 判断 426"/>
        <xdr:cNvSpPr/>
      </xdr:nvSpPr>
      <xdr:spPr>
        <a:xfrm>
          <a:off x="13843000" y="1319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77995</xdr:rowOff>
    </xdr:from>
    <xdr:ext cx="762000" cy="259045"/>
    <xdr:sp macro="" textlink="">
      <xdr:nvSpPr>
        <xdr:cNvPr id="428" name="テキスト ボックス 427"/>
        <xdr:cNvSpPr txBox="1"/>
      </xdr:nvSpPr>
      <xdr:spPr>
        <a:xfrm>
          <a:off x="13512800" y="13279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153924</xdr:rowOff>
    </xdr:from>
    <xdr:to>
      <xdr:col>65</xdr:col>
      <xdr:colOff>53975</xdr:colOff>
      <xdr:row>77</xdr:row>
      <xdr:rowOff>84074</xdr:rowOff>
    </xdr:to>
    <xdr:sp macro="" textlink="">
      <xdr:nvSpPr>
        <xdr:cNvPr id="429" name="フローチャート: 判断 428"/>
        <xdr:cNvSpPr/>
      </xdr:nvSpPr>
      <xdr:spPr>
        <a:xfrm>
          <a:off x="12954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68851</xdr:rowOff>
    </xdr:from>
    <xdr:ext cx="762000" cy="259045"/>
    <xdr:sp macro="" textlink="">
      <xdr:nvSpPr>
        <xdr:cNvPr id="430" name="テキスト ボックス 429"/>
        <xdr:cNvSpPr txBox="1"/>
      </xdr:nvSpPr>
      <xdr:spPr>
        <a:xfrm>
          <a:off x="12623800" y="1327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1" name="テキスト ボックス 43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2" name="テキスト ボックス 43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3" name="テキスト ボックス 43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4" name="テキスト ボックス 43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5" name="テキスト ボックス 43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762</xdr:rowOff>
    </xdr:from>
    <xdr:to>
      <xdr:col>82</xdr:col>
      <xdr:colOff>158750</xdr:colOff>
      <xdr:row>74</xdr:row>
      <xdr:rowOff>102362</xdr:rowOff>
    </xdr:to>
    <xdr:sp macro="" textlink="">
      <xdr:nvSpPr>
        <xdr:cNvPr id="436" name="楕円 435"/>
        <xdr:cNvSpPr/>
      </xdr:nvSpPr>
      <xdr:spPr>
        <a:xfrm>
          <a:off x="16459200" y="12688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73</xdr:row>
      <xdr:rowOff>80789</xdr:rowOff>
    </xdr:from>
    <xdr:ext cx="762000" cy="259045"/>
    <xdr:sp macro="" textlink="">
      <xdr:nvSpPr>
        <xdr:cNvPr id="437" name="公債費以外該当値テキスト"/>
        <xdr:cNvSpPr txBox="1"/>
      </xdr:nvSpPr>
      <xdr:spPr>
        <a:xfrm>
          <a:off x="16598900" y="12596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73</xdr:row>
      <xdr:rowOff>3048</xdr:rowOff>
    </xdr:from>
    <xdr:to>
      <xdr:col>78</xdr:col>
      <xdr:colOff>120650</xdr:colOff>
      <xdr:row>73</xdr:row>
      <xdr:rowOff>104648</xdr:rowOff>
    </xdr:to>
    <xdr:sp macro="" textlink="">
      <xdr:nvSpPr>
        <xdr:cNvPr id="438" name="楕円 437"/>
        <xdr:cNvSpPr/>
      </xdr:nvSpPr>
      <xdr:spPr>
        <a:xfrm>
          <a:off x="15621000" y="12518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71</xdr:row>
      <xdr:rowOff>114825</xdr:rowOff>
    </xdr:from>
    <xdr:ext cx="736600" cy="259045"/>
    <xdr:sp macro="" textlink="">
      <xdr:nvSpPr>
        <xdr:cNvPr id="439" name="テキスト ボックス 438"/>
        <xdr:cNvSpPr txBox="1"/>
      </xdr:nvSpPr>
      <xdr:spPr>
        <a:xfrm>
          <a:off x="15290800" y="122877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73</xdr:row>
      <xdr:rowOff>3048</xdr:rowOff>
    </xdr:from>
    <xdr:to>
      <xdr:col>74</xdr:col>
      <xdr:colOff>31750</xdr:colOff>
      <xdr:row>73</xdr:row>
      <xdr:rowOff>104648</xdr:rowOff>
    </xdr:to>
    <xdr:sp macro="" textlink="">
      <xdr:nvSpPr>
        <xdr:cNvPr id="440" name="楕円 439"/>
        <xdr:cNvSpPr/>
      </xdr:nvSpPr>
      <xdr:spPr>
        <a:xfrm>
          <a:off x="14732000" y="12518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71</xdr:row>
      <xdr:rowOff>114825</xdr:rowOff>
    </xdr:from>
    <xdr:ext cx="762000" cy="259045"/>
    <xdr:sp macro="" textlink="">
      <xdr:nvSpPr>
        <xdr:cNvPr id="441" name="テキスト ボックス 440"/>
        <xdr:cNvSpPr txBox="1"/>
      </xdr:nvSpPr>
      <xdr:spPr>
        <a:xfrm>
          <a:off x="14401800" y="12287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73</xdr:row>
      <xdr:rowOff>55626</xdr:rowOff>
    </xdr:from>
    <xdr:to>
      <xdr:col>69</xdr:col>
      <xdr:colOff>142875</xdr:colOff>
      <xdr:row>73</xdr:row>
      <xdr:rowOff>157226</xdr:rowOff>
    </xdr:to>
    <xdr:sp macro="" textlink="">
      <xdr:nvSpPr>
        <xdr:cNvPr id="442" name="楕円 441"/>
        <xdr:cNvSpPr/>
      </xdr:nvSpPr>
      <xdr:spPr>
        <a:xfrm>
          <a:off x="13843000" y="12571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71</xdr:row>
      <xdr:rowOff>167403</xdr:rowOff>
    </xdr:from>
    <xdr:ext cx="762000" cy="259045"/>
    <xdr:sp macro="" textlink="">
      <xdr:nvSpPr>
        <xdr:cNvPr id="443" name="テキスト ボックス 442"/>
        <xdr:cNvSpPr txBox="1"/>
      </xdr:nvSpPr>
      <xdr:spPr>
        <a:xfrm>
          <a:off x="13512800" y="12340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80772</xdr:rowOff>
    </xdr:from>
    <xdr:to>
      <xdr:col>65</xdr:col>
      <xdr:colOff>53975</xdr:colOff>
      <xdr:row>74</xdr:row>
      <xdr:rowOff>10922</xdr:rowOff>
    </xdr:to>
    <xdr:sp macro="" textlink="">
      <xdr:nvSpPr>
        <xdr:cNvPr id="444" name="楕円 443"/>
        <xdr:cNvSpPr/>
      </xdr:nvSpPr>
      <xdr:spPr>
        <a:xfrm>
          <a:off x="12954000" y="12596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21099</xdr:rowOff>
    </xdr:from>
    <xdr:ext cx="762000" cy="259045"/>
    <xdr:sp macro="" textlink="">
      <xdr:nvSpPr>
        <xdr:cNvPr id="445" name="テキスト ボックス 444"/>
        <xdr:cNvSpPr txBox="1"/>
      </xdr:nvSpPr>
      <xdr:spPr>
        <a:xfrm>
          <a:off x="12623800" y="12365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北海道泊村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133803</xdr:rowOff>
    </xdr:from>
    <xdr:to>
      <xdr:col>33</xdr:col>
      <xdr:colOff>114300</xdr:colOff>
      <xdr:row>20</xdr:row>
      <xdr:rowOff>133803</xdr:rowOff>
    </xdr:to>
    <xdr:cxnSp macro="">
      <xdr:nvCxnSpPr>
        <xdr:cNvPr id="31" name="直線コネクタ 30"/>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2" name="テキスト ボックス 31"/>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3" name="直線コネクタ 32"/>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4" name="テキスト ボックス 33"/>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5" name="直線コネクタ 34"/>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6" name="テキスト ボックス 35"/>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7" name="直線コネクタ 36"/>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8" name="テキスト ボックス 37"/>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39" name="直線コネクタ 38"/>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0" name="テキスト ボックス 39"/>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1" name="直線コネクタ 40"/>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2" name="テキスト ボックス 41"/>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3" name="直線コネクタ 42"/>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4" name="テキスト ボックス 43"/>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5"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70800</xdr:rowOff>
    </xdr:from>
    <xdr:to>
      <xdr:col>29</xdr:col>
      <xdr:colOff>127000</xdr:colOff>
      <xdr:row>19</xdr:row>
      <xdr:rowOff>140056</xdr:rowOff>
    </xdr:to>
    <xdr:cxnSp macro="">
      <xdr:nvCxnSpPr>
        <xdr:cNvPr id="46" name="直線コネクタ 45"/>
        <xdr:cNvCxnSpPr/>
      </xdr:nvCxnSpPr>
      <xdr:spPr bwMode="auto">
        <a:xfrm flipV="1">
          <a:off x="5651500" y="2004375"/>
          <a:ext cx="0" cy="144085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112133</xdr:rowOff>
    </xdr:from>
    <xdr:ext cx="762000" cy="259045"/>
    <xdr:sp macro="" textlink="">
      <xdr:nvSpPr>
        <xdr:cNvPr id="47" name="人口1人当たり決算額の推移最小値テキスト130"/>
        <xdr:cNvSpPr txBox="1"/>
      </xdr:nvSpPr>
      <xdr:spPr>
        <a:xfrm>
          <a:off x="5740400" y="3417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140056</xdr:rowOff>
    </xdr:from>
    <xdr:to>
      <xdr:col>30</xdr:col>
      <xdr:colOff>25400</xdr:colOff>
      <xdr:row>19</xdr:row>
      <xdr:rowOff>140056</xdr:rowOff>
    </xdr:to>
    <xdr:cxnSp macro="">
      <xdr:nvCxnSpPr>
        <xdr:cNvPr id="48" name="直線コネクタ 47"/>
        <xdr:cNvCxnSpPr/>
      </xdr:nvCxnSpPr>
      <xdr:spPr bwMode="auto">
        <a:xfrm>
          <a:off x="5562600" y="34452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157177</xdr:rowOff>
    </xdr:from>
    <xdr:ext cx="762000" cy="259045"/>
    <xdr:sp macro="" textlink="">
      <xdr:nvSpPr>
        <xdr:cNvPr id="49" name="人口1人当たり決算額の推移最大値テキスト130"/>
        <xdr:cNvSpPr txBox="1"/>
      </xdr:nvSpPr>
      <xdr:spPr>
        <a:xfrm>
          <a:off x="5740400" y="1747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70800</xdr:rowOff>
    </xdr:from>
    <xdr:to>
      <xdr:col>30</xdr:col>
      <xdr:colOff>25400</xdr:colOff>
      <xdr:row>11</xdr:row>
      <xdr:rowOff>70800</xdr:rowOff>
    </xdr:to>
    <xdr:cxnSp macro="">
      <xdr:nvCxnSpPr>
        <xdr:cNvPr id="50" name="直線コネクタ 49"/>
        <xdr:cNvCxnSpPr/>
      </xdr:nvCxnSpPr>
      <xdr:spPr bwMode="auto">
        <a:xfrm>
          <a:off x="5562600" y="20043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98197</xdr:rowOff>
    </xdr:from>
    <xdr:to>
      <xdr:col>29</xdr:col>
      <xdr:colOff>127000</xdr:colOff>
      <xdr:row>16</xdr:row>
      <xdr:rowOff>143134</xdr:rowOff>
    </xdr:to>
    <xdr:cxnSp macro="">
      <xdr:nvCxnSpPr>
        <xdr:cNvPr id="51" name="直線コネクタ 50"/>
        <xdr:cNvCxnSpPr/>
      </xdr:nvCxnSpPr>
      <xdr:spPr bwMode="auto">
        <a:xfrm flipV="1">
          <a:off x="5003800" y="2889022"/>
          <a:ext cx="647700" cy="449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129989</xdr:rowOff>
    </xdr:from>
    <xdr:ext cx="762000" cy="259045"/>
    <xdr:sp macro="" textlink="">
      <xdr:nvSpPr>
        <xdr:cNvPr id="52" name="人口1人当たり決算額の推移平均値テキスト130"/>
        <xdr:cNvSpPr txBox="1"/>
      </xdr:nvSpPr>
      <xdr:spPr>
        <a:xfrm>
          <a:off x="5740400" y="30922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157912</xdr:rowOff>
    </xdr:from>
    <xdr:to>
      <xdr:col>29</xdr:col>
      <xdr:colOff>177800</xdr:colOff>
      <xdr:row>18</xdr:row>
      <xdr:rowOff>88062</xdr:rowOff>
    </xdr:to>
    <xdr:sp macro="" textlink="">
      <xdr:nvSpPr>
        <xdr:cNvPr id="53" name="フローチャート: 判断 52"/>
        <xdr:cNvSpPr/>
      </xdr:nvSpPr>
      <xdr:spPr bwMode="auto">
        <a:xfrm>
          <a:off x="5600700" y="31201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129772</xdr:rowOff>
    </xdr:from>
    <xdr:to>
      <xdr:col>26</xdr:col>
      <xdr:colOff>50800</xdr:colOff>
      <xdr:row>16</xdr:row>
      <xdr:rowOff>143134</xdr:rowOff>
    </xdr:to>
    <xdr:cxnSp macro="">
      <xdr:nvCxnSpPr>
        <xdr:cNvPr id="54" name="直線コネクタ 53"/>
        <xdr:cNvCxnSpPr/>
      </xdr:nvCxnSpPr>
      <xdr:spPr bwMode="auto">
        <a:xfrm>
          <a:off x="4305300" y="2920597"/>
          <a:ext cx="698500" cy="133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167461</xdr:rowOff>
    </xdr:from>
    <xdr:to>
      <xdr:col>26</xdr:col>
      <xdr:colOff>101600</xdr:colOff>
      <xdr:row>18</xdr:row>
      <xdr:rowOff>97611</xdr:rowOff>
    </xdr:to>
    <xdr:sp macro="" textlink="">
      <xdr:nvSpPr>
        <xdr:cNvPr id="55" name="フローチャート: 判断 54"/>
        <xdr:cNvSpPr/>
      </xdr:nvSpPr>
      <xdr:spPr bwMode="auto">
        <a:xfrm>
          <a:off x="4953000" y="3129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82388</xdr:rowOff>
    </xdr:from>
    <xdr:ext cx="736600" cy="259045"/>
    <xdr:sp macro="" textlink="">
      <xdr:nvSpPr>
        <xdr:cNvPr id="56" name="テキスト ボックス 55"/>
        <xdr:cNvSpPr txBox="1"/>
      </xdr:nvSpPr>
      <xdr:spPr>
        <a:xfrm>
          <a:off x="4622800" y="32161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129772</xdr:rowOff>
    </xdr:from>
    <xdr:to>
      <xdr:col>22</xdr:col>
      <xdr:colOff>114300</xdr:colOff>
      <xdr:row>16</xdr:row>
      <xdr:rowOff>136592</xdr:rowOff>
    </xdr:to>
    <xdr:cxnSp macro="">
      <xdr:nvCxnSpPr>
        <xdr:cNvPr id="57" name="直線コネクタ 56"/>
        <xdr:cNvCxnSpPr/>
      </xdr:nvCxnSpPr>
      <xdr:spPr bwMode="auto">
        <a:xfrm flipV="1">
          <a:off x="3606800" y="2920597"/>
          <a:ext cx="698500" cy="68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154531</xdr:rowOff>
    </xdr:from>
    <xdr:to>
      <xdr:col>22</xdr:col>
      <xdr:colOff>165100</xdr:colOff>
      <xdr:row>18</xdr:row>
      <xdr:rowOff>84681</xdr:rowOff>
    </xdr:to>
    <xdr:sp macro="" textlink="">
      <xdr:nvSpPr>
        <xdr:cNvPr id="58" name="フローチャート: 判断 57"/>
        <xdr:cNvSpPr/>
      </xdr:nvSpPr>
      <xdr:spPr bwMode="auto">
        <a:xfrm>
          <a:off x="4254500" y="31168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69458</xdr:rowOff>
    </xdr:from>
    <xdr:ext cx="762000" cy="259045"/>
    <xdr:sp macro="" textlink="">
      <xdr:nvSpPr>
        <xdr:cNvPr id="59" name="テキスト ボックス 58"/>
        <xdr:cNvSpPr txBox="1"/>
      </xdr:nvSpPr>
      <xdr:spPr>
        <a:xfrm>
          <a:off x="3924300" y="3203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136592</xdr:rowOff>
    </xdr:from>
    <xdr:to>
      <xdr:col>18</xdr:col>
      <xdr:colOff>177800</xdr:colOff>
      <xdr:row>16</xdr:row>
      <xdr:rowOff>160349</xdr:rowOff>
    </xdr:to>
    <xdr:cxnSp macro="">
      <xdr:nvCxnSpPr>
        <xdr:cNvPr id="60" name="直線コネクタ 59"/>
        <xdr:cNvCxnSpPr/>
      </xdr:nvCxnSpPr>
      <xdr:spPr bwMode="auto">
        <a:xfrm flipV="1">
          <a:off x="2908300" y="2927417"/>
          <a:ext cx="698500" cy="237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160884</xdr:rowOff>
    </xdr:from>
    <xdr:to>
      <xdr:col>19</xdr:col>
      <xdr:colOff>38100</xdr:colOff>
      <xdr:row>18</xdr:row>
      <xdr:rowOff>91034</xdr:rowOff>
    </xdr:to>
    <xdr:sp macro="" textlink="">
      <xdr:nvSpPr>
        <xdr:cNvPr id="61" name="フローチャート: 判断 60"/>
        <xdr:cNvSpPr/>
      </xdr:nvSpPr>
      <xdr:spPr bwMode="auto">
        <a:xfrm>
          <a:off x="3556000" y="31231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75811</xdr:rowOff>
    </xdr:from>
    <xdr:ext cx="762000" cy="259045"/>
    <xdr:sp macro="" textlink="">
      <xdr:nvSpPr>
        <xdr:cNvPr id="62" name="テキスト ボックス 61"/>
        <xdr:cNvSpPr txBox="1"/>
      </xdr:nvSpPr>
      <xdr:spPr>
        <a:xfrm>
          <a:off x="3225800" y="3209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159284</xdr:rowOff>
    </xdr:from>
    <xdr:to>
      <xdr:col>15</xdr:col>
      <xdr:colOff>101600</xdr:colOff>
      <xdr:row>18</xdr:row>
      <xdr:rowOff>89434</xdr:rowOff>
    </xdr:to>
    <xdr:sp macro="" textlink="">
      <xdr:nvSpPr>
        <xdr:cNvPr id="63" name="フローチャート: 判断 62"/>
        <xdr:cNvSpPr/>
      </xdr:nvSpPr>
      <xdr:spPr bwMode="auto">
        <a:xfrm>
          <a:off x="2857500" y="3121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74211</xdr:rowOff>
    </xdr:from>
    <xdr:ext cx="762000" cy="259045"/>
    <xdr:sp macro="" textlink="">
      <xdr:nvSpPr>
        <xdr:cNvPr id="64" name="テキスト ボックス 63"/>
        <xdr:cNvSpPr txBox="1"/>
      </xdr:nvSpPr>
      <xdr:spPr>
        <a:xfrm>
          <a:off x="2527300" y="3207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5" name="テキスト ボックス 64"/>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6" name="テキスト ボックス 65"/>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7" name="テキスト ボックス 66"/>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8" name="テキスト ボックス 67"/>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9" name="テキスト ボックス 68"/>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47397</xdr:rowOff>
    </xdr:from>
    <xdr:to>
      <xdr:col>29</xdr:col>
      <xdr:colOff>177800</xdr:colOff>
      <xdr:row>16</xdr:row>
      <xdr:rowOff>148997</xdr:rowOff>
    </xdr:to>
    <xdr:sp macro="" textlink="">
      <xdr:nvSpPr>
        <xdr:cNvPr id="70" name="楕円 69"/>
        <xdr:cNvSpPr/>
      </xdr:nvSpPr>
      <xdr:spPr bwMode="auto">
        <a:xfrm>
          <a:off x="5600700" y="28382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63924</xdr:rowOff>
    </xdr:from>
    <xdr:ext cx="762000" cy="259045"/>
    <xdr:sp macro="" textlink="">
      <xdr:nvSpPr>
        <xdr:cNvPr id="71" name="人口1人当たり決算額の推移該当値テキスト130"/>
        <xdr:cNvSpPr txBox="1"/>
      </xdr:nvSpPr>
      <xdr:spPr>
        <a:xfrm>
          <a:off x="5740400" y="2683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441,806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92334</xdr:rowOff>
    </xdr:from>
    <xdr:to>
      <xdr:col>26</xdr:col>
      <xdr:colOff>101600</xdr:colOff>
      <xdr:row>17</xdr:row>
      <xdr:rowOff>22484</xdr:rowOff>
    </xdr:to>
    <xdr:sp macro="" textlink="">
      <xdr:nvSpPr>
        <xdr:cNvPr id="72" name="楕円 71"/>
        <xdr:cNvSpPr/>
      </xdr:nvSpPr>
      <xdr:spPr bwMode="auto">
        <a:xfrm>
          <a:off x="4953000" y="28831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32661</xdr:rowOff>
    </xdr:from>
    <xdr:ext cx="736600" cy="259045"/>
    <xdr:sp macro="" textlink="">
      <xdr:nvSpPr>
        <xdr:cNvPr id="73" name="テキスト ボックス 72"/>
        <xdr:cNvSpPr txBox="1"/>
      </xdr:nvSpPr>
      <xdr:spPr>
        <a:xfrm>
          <a:off x="4622800" y="26520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78972</xdr:rowOff>
    </xdr:from>
    <xdr:to>
      <xdr:col>22</xdr:col>
      <xdr:colOff>165100</xdr:colOff>
      <xdr:row>17</xdr:row>
      <xdr:rowOff>9122</xdr:rowOff>
    </xdr:to>
    <xdr:sp macro="" textlink="">
      <xdr:nvSpPr>
        <xdr:cNvPr id="74" name="楕円 73"/>
        <xdr:cNvSpPr/>
      </xdr:nvSpPr>
      <xdr:spPr bwMode="auto">
        <a:xfrm>
          <a:off x="4254500" y="28697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19299</xdr:rowOff>
    </xdr:from>
    <xdr:ext cx="762000" cy="259045"/>
    <xdr:sp macro="" textlink="">
      <xdr:nvSpPr>
        <xdr:cNvPr id="75" name="テキスト ボックス 74"/>
        <xdr:cNvSpPr txBox="1"/>
      </xdr:nvSpPr>
      <xdr:spPr>
        <a:xfrm>
          <a:off x="3924300" y="2638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85792</xdr:rowOff>
    </xdr:from>
    <xdr:to>
      <xdr:col>19</xdr:col>
      <xdr:colOff>38100</xdr:colOff>
      <xdr:row>17</xdr:row>
      <xdr:rowOff>15942</xdr:rowOff>
    </xdr:to>
    <xdr:sp macro="" textlink="">
      <xdr:nvSpPr>
        <xdr:cNvPr id="76" name="楕円 75"/>
        <xdr:cNvSpPr/>
      </xdr:nvSpPr>
      <xdr:spPr bwMode="auto">
        <a:xfrm>
          <a:off x="3556000" y="28766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26119</xdr:rowOff>
    </xdr:from>
    <xdr:ext cx="762000" cy="259045"/>
    <xdr:sp macro="" textlink="">
      <xdr:nvSpPr>
        <xdr:cNvPr id="77" name="テキスト ボックス 76"/>
        <xdr:cNvSpPr txBox="1"/>
      </xdr:nvSpPr>
      <xdr:spPr>
        <a:xfrm>
          <a:off x="3225800" y="2645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109549</xdr:rowOff>
    </xdr:from>
    <xdr:to>
      <xdr:col>15</xdr:col>
      <xdr:colOff>101600</xdr:colOff>
      <xdr:row>17</xdr:row>
      <xdr:rowOff>39699</xdr:rowOff>
    </xdr:to>
    <xdr:sp macro="" textlink="">
      <xdr:nvSpPr>
        <xdr:cNvPr id="78" name="楕円 77"/>
        <xdr:cNvSpPr/>
      </xdr:nvSpPr>
      <xdr:spPr bwMode="auto">
        <a:xfrm>
          <a:off x="2857500" y="29003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49876</xdr:rowOff>
    </xdr:from>
    <xdr:ext cx="762000" cy="259045"/>
    <xdr:sp macro="" textlink="">
      <xdr:nvSpPr>
        <xdr:cNvPr id="79" name="テキスト ボックス 78"/>
        <xdr:cNvSpPr txBox="1"/>
      </xdr:nvSpPr>
      <xdr:spPr>
        <a:xfrm>
          <a:off x="2527300" y="2669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0" name="正方形/長方形 79"/>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1" name="角丸四角形 80"/>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2" name="正方形/長方形 81"/>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3" name="正方形/長方形 82"/>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4" name="正方形/長方形 83"/>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5" name="直線コネクタ 84"/>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6" name="直線コネクタ 85"/>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7" name="直線コネクタ 86"/>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8" name="直線コネクタ 87"/>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9" name="直線コネクタ 88"/>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0" name="楕円 89"/>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1" name="フローチャート: 判断 90"/>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2" name="正方形/長方形 91"/>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3" name="テキスト ボックス 92"/>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4" name="直線コネクタ 93"/>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241300</xdr:rowOff>
    </xdr:from>
    <xdr:to>
      <xdr:col>33</xdr:col>
      <xdr:colOff>114300</xdr:colOff>
      <xdr:row>37</xdr:row>
      <xdr:rowOff>241300</xdr:rowOff>
    </xdr:to>
    <xdr:cxnSp macro="">
      <xdr:nvCxnSpPr>
        <xdr:cNvPr id="95" name="直線コネクタ 94"/>
        <xdr:cNvCxnSpPr/>
      </xdr:nvCxnSpPr>
      <xdr:spPr bwMode="auto">
        <a:xfrm>
          <a:off x="2159000" y="736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99077</xdr:rowOff>
    </xdr:from>
    <xdr:ext cx="762000" cy="259045"/>
    <xdr:sp macro="" textlink="">
      <xdr:nvSpPr>
        <xdr:cNvPr id="96" name="テキスト ボックス 95"/>
        <xdr:cNvSpPr txBox="1"/>
      </xdr:nvSpPr>
      <xdr:spPr>
        <a:xfrm>
          <a:off x="13843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298450</xdr:rowOff>
    </xdr:from>
    <xdr:to>
      <xdr:col>33</xdr:col>
      <xdr:colOff>114300</xdr:colOff>
      <xdr:row>33</xdr:row>
      <xdr:rowOff>298450</xdr:rowOff>
    </xdr:to>
    <xdr:cxnSp macro="">
      <xdr:nvCxnSpPr>
        <xdr:cNvPr id="99" name="直線コネクタ 98"/>
        <xdr:cNvCxnSpPr/>
      </xdr:nvCxnSpPr>
      <xdr:spPr bwMode="auto">
        <a:xfrm>
          <a:off x="2159000" y="622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156227</xdr:rowOff>
    </xdr:from>
    <xdr:ext cx="762000" cy="259045"/>
    <xdr:sp macro="" textlink="">
      <xdr:nvSpPr>
        <xdr:cNvPr id="100" name="テキスト ボックス 99"/>
        <xdr:cNvSpPr txBox="1"/>
      </xdr:nvSpPr>
      <xdr:spPr>
        <a:xfrm>
          <a:off x="13843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153249</xdr:rowOff>
    </xdr:from>
    <xdr:to>
      <xdr:col>29</xdr:col>
      <xdr:colOff>127000</xdr:colOff>
      <xdr:row>37</xdr:row>
      <xdr:rowOff>311394</xdr:rowOff>
    </xdr:to>
    <xdr:cxnSp macro="">
      <xdr:nvCxnSpPr>
        <xdr:cNvPr id="104" name="直線コネクタ 103"/>
        <xdr:cNvCxnSpPr/>
      </xdr:nvCxnSpPr>
      <xdr:spPr bwMode="auto">
        <a:xfrm flipV="1">
          <a:off x="5651500" y="6077799"/>
          <a:ext cx="0" cy="135829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283471</xdr:rowOff>
    </xdr:from>
    <xdr:ext cx="762000" cy="259045"/>
    <xdr:sp macro="" textlink="">
      <xdr:nvSpPr>
        <xdr:cNvPr id="105" name="人口1人当たり決算額の推移最小値テキスト445"/>
        <xdr:cNvSpPr txBox="1"/>
      </xdr:nvSpPr>
      <xdr:spPr>
        <a:xfrm>
          <a:off x="5740400" y="7408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311394</xdr:rowOff>
    </xdr:from>
    <xdr:to>
      <xdr:col>30</xdr:col>
      <xdr:colOff>25400</xdr:colOff>
      <xdr:row>37</xdr:row>
      <xdr:rowOff>311394</xdr:rowOff>
    </xdr:to>
    <xdr:cxnSp macro="">
      <xdr:nvCxnSpPr>
        <xdr:cNvPr id="106" name="直線コネクタ 105"/>
        <xdr:cNvCxnSpPr/>
      </xdr:nvCxnSpPr>
      <xdr:spPr bwMode="auto">
        <a:xfrm>
          <a:off x="5562600" y="743609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68176</xdr:rowOff>
    </xdr:from>
    <xdr:ext cx="762000" cy="259045"/>
    <xdr:sp macro="" textlink="">
      <xdr:nvSpPr>
        <xdr:cNvPr id="107" name="人口1人当たり決算額の推移最大値テキスト445"/>
        <xdr:cNvSpPr txBox="1"/>
      </xdr:nvSpPr>
      <xdr:spPr>
        <a:xfrm>
          <a:off x="5740400" y="5821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153249</xdr:rowOff>
    </xdr:from>
    <xdr:to>
      <xdr:col>30</xdr:col>
      <xdr:colOff>25400</xdr:colOff>
      <xdr:row>33</xdr:row>
      <xdr:rowOff>153249</xdr:rowOff>
    </xdr:to>
    <xdr:cxnSp macro="">
      <xdr:nvCxnSpPr>
        <xdr:cNvPr id="108" name="直線コネクタ 107"/>
        <xdr:cNvCxnSpPr/>
      </xdr:nvCxnSpPr>
      <xdr:spPr bwMode="auto">
        <a:xfrm>
          <a:off x="5562600" y="60777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126097</xdr:rowOff>
    </xdr:from>
    <xdr:to>
      <xdr:col>29</xdr:col>
      <xdr:colOff>127000</xdr:colOff>
      <xdr:row>37</xdr:row>
      <xdr:rowOff>130555</xdr:rowOff>
    </xdr:to>
    <xdr:cxnSp macro="">
      <xdr:nvCxnSpPr>
        <xdr:cNvPr id="109" name="直線コネクタ 108"/>
        <xdr:cNvCxnSpPr/>
      </xdr:nvCxnSpPr>
      <xdr:spPr bwMode="auto">
        <a:xfrm flipV="1">
          <a:off x="5003800" y="7250797"/>
          <a:ext cx="647700" cy="44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297581</xdr:rowOff>
    </xdr:from>
    <xdr:ext cx="762000" cy="259045"/>
    <xdr:sp macro="" textlink="">
      <xdr:nvSpPr>
        <xdr:cNvPr id="110" name="人口1人当たり決算額の推移平均値テキスト445"/>
        <xdr:cNvSpPr txBox="1"/>
      </xdr:nvSpPr>
      <xdr:spPr>
        <a:xfrm>
          <a:off x="5740400" y="69079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109604</xdr:rowOff>
    </xdr:from>
    <xdr:to>
      <xdr:col>29</xdr:col>
      <xdr:colOff>177800</xdr:colOff>
      <xdr:row>37</xdr:row>
      <xdr:rowOff>39754</xdr:rowOff>
    </xdr:to>
    <xdr:sp macro="" textlink="">
      <xdr:nvSpPr>
        <xdr:cNvPr id="111" name="フローチャート: 判断 110"/>
        <xdr:cNvSpPr/>
      </xdr:nvSpPr>
      <xdr:spPr bwMode="auto">
        <a:xfrm>
          <a:off x="5600700" y="70628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130555</xdr:rowOff>
    </xdr:from>
    <xdr:to>
      <xdr:col>26</xdr:col>
      <xdr:colOff>50800</xdr:colOff>
      <xdr:row>37</xdr:row>
      <xdr:rowOff>145728</xdr:rowOff>
    </xdr:to>
    <xdr:cxnSp macro="">
      <xdr:nvCxnSpPr>
        <xdr:cNvPr id="112" name="直線コネクタ 111"/>
        <xdr:cNvCxnSpPr/>
      </xdr:nvCxnSpPr>
      <xdr:spPr bwMode="auto">
        <a:xfrm flipV="1">
          <a:off x="4305300" y="7255255"/>
          <a:ext cx="698500" cy="151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84258</xdr:rowOff>
    </xdr:from>
    <xdr:to>
      <xdr:col>26</xdr:col>
      <xdr:colOff>101600</xdr:colOff>
      <xdr:row>37</xdr:row>
      <xdr:rowOff>14408</xdr:rowOff>
    </xdr:to>
    <xdr:sp macro="" textlink="">
      <xdr:nvSpPr>
        <xdr:cNvPr id="113" name="フローチャート: 判断 112"/>
        <xdr:cNvSpPr/>
      </xdr:nvSpPr>
      <xdr:spPr bwMode="auto">
        <a:xfrm>
          <a:off x="4953000" y="70375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196035</xdr:rowOff>
    </xdr:from>
    <xdr:ext cx="736600" cy="259045"/>
    <xdr:sp macro="" textlink="">
      <xdr:nvSpPr>
        <xdr:cNvPr id="114" name="テキスト ボックス 113"/>
        <xdr:cNvSpPr txBox="1"/>
      </xdr:nvSpPr>
      <xdr:spPr>
        <a:xfrm>
          <a:off x="4622800" y="68063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145728</xdr:rowOff>
    </xdr:from>
    <xdr:to>
      <xdr:col>22</xdr:col>
      <xdr:colOff>114300</xdr:colOff>
      <xdr:row>37</xdr:row>
      <xdr:rowOff>159061</xdr:rowOff>
    </xdr:to>
    <xdr:cxnSp macro="">
      <xdr:nvCxnSpPr>
        <xdr:cNvPr id="115" name="直線コネクタ 114"/>
        <xdr:cNvCxnSpPr/>
      </xdr:nvCxnSpPr>
      <xdr:spPr bwMode="auto">
        <a:xfrm flipV="1">
          <a:off x="3606800" y="7270428"/>
          <a:ext cx="698500" cy="133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97609</xdr:rowOff>
    </xdr:from>
    <xdr:to>
      <xdr:col>22</xdr:col>
      <xdr:colOff>165100</xdr:colOff>
      <xdr:row>37</xdr:row>
      <xdr:rowOff>27759</xdr:rowOff>
    </xdr:to>
    <xdr:sp macro="" textlink="">
      <xdr:nvSpPr>
        <xdr:cNvPr id="116" name="フローチャート: 判断 115"/>
        <xdr:cNvSpPr/>
      </xdr:nvSpPr>
      <xdr:spPr bwMode="auto">
        <a:xfrm>
          <a:off x="4254500" y="70508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209386</xdr:rowOff>
    </xdr:from>
    <xdr:ext cx="762000" cy="259045"/>
    <xdr:sp macro="" textlink="">
      <xdr:nvSpPr>
        <xdr:cNvPr id="117" name="テキスト ボックス 116"/>
        <xdr:cNvSpPr txBox="1"/>
      </xdr:nvSpPr>
      <xdr:spPr>
        <a:xfrm>
          <a:off x="3924300" y="6819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159061</xdr:rowOff>
    </xdr:from>
    <xdr:to>
      <xdr:col>18</xdr:col>
      <xdr:colOff>177800</xdr:colOff>
      <xdr:row>37</xdr:row>
      <xdr:rowOff>176761</xdr:rowOff>
    </xdr:to>
    <xdr:cxnSp macro="">
      <xdr:nvCxnSpPr>
        <xdr:cNvPr id="118" name="直線コネクタ 117"/>
        <xdr:cNvCxnSpPr/>
      </xdr:nvCxnSpPr>
      <xdr:spPr bwMode="auto">
        <a:xfrm flipV="1">
          <a:off x="2908300" y="7283761"/>
          <a:ext cx="698500" cy="177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102312</xdr:rowOff>
    </xdr:from>
    <xdr:to>
      <xdr:col>19</xdr:col>
      <xdr:colOff>38100</xdr:colOff>
      <xdr:row>37</xdr:row>
      <xdr:rowOff>32462</xdr:rowOff>
    </xdr:to>
    <xdr:sp macro="" textlink="">
      <xdr:nvSpPr>
        <xdr:cNvPr id="119" name="フローチャート: 判断 118"/>
        <xdr:cNvSpPr/>
      </xdr:nvSpPr>
      <xdr:spPr bwMode="auto">
        <a:xfrm>
          <a:off x="3556000" y="7055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214089</xdr:rowOff>
    </xdr:from>
    <xdr:ext cx="762000" cy="259045"/>
    <xdr:sp macro="" textlink="">
      <xdr:nvSpPr>
        <xdr:cNvPr id="120" name="テキスト ボックス 119"/>
        <xdr:cNvSpPr txBox="1"/>
      </xdr:nvSpPr>
      <xdr:spPr>
        <a:xfrm>
          <a:off x="3225800" y="6824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99460</xdr:rowOff>
    </xdr:from>
    <xdr:to>
      <xdr:col>15</xdr:col>
      <xdr:colOff>101600</xdr:colOff>
      <xdr:row>37</xdr:row>
      <xdr:rowOff>29610</xdr:rowOff>
    </xdr:to>
    <xdr:sp macro="" textlink="">
      <xdr:nvSpPr>
        <xdr:cNvPr id="121" name="フローチャート: 判断 120"/>
        <xdr:cNvSpPr/>
      </xdr:nvSpPr>
      <xdr:spPr bwMode="auto">
        <a:xfrm>
          <a:off x="2857500" y="70527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211237</xdr:rowOff>
    </xdr:from>
    <xdr:ext cx="762000" cy="259045"/>
    <xdr:sp macro="" textlink="">
      <xdr:nvSpPr>
        <xdr:cNvPr id="122" name="テキスト ボックス 121"/>
        <xdr:cNvSpPr txBox="1"/>
      </xdr:nvSpPr>
      <xdr:spPr>
        <a:xfrm>
          <a:off x="2527300" y="6821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75297</xdr:rowOff>
    </xdr:from>
    <xdr:to>
      <xdr:col>29</xdr:col>
      <xdr:colOff>177800</xdr:colOff>
      <xdr:row>37</xdr:row>
      <xdr:rowOff>176897</xdr:rowOff>
    </xdr:to>
    <xdr:sp macro="" textlink="">
      <xdr:nvSpPr>
        <xdr:cNvPr id="128" name="楕円 127"/>
        <xdr:cNvSpPr/>
      </xdr:nvSpPr>
      <xdr:spPr bwMode="auto">
        <a:xfrm>
          <a:off x="5600700" y="71999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47374</xdr:rowOff>
    </xdr:from>
    <xdr:ext cx="762000" cy="259045"/>
    <xdr:sp macro="" textlink="">
      <xdr:nvSpPr>
        <xdr:cNvPr id="129" name="人口1人当たり決算額の推移該当値テキスト445"/>
        <xdr:cNvSpPr txBox="1"/>
      </xdr:nvSpPr>
      <xdr:spPr>
        <a:xfrm>
          <a:off x="5740400" y="7172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79755</xdr:rowOff>
    </xdr:from>
    <xdr:to>
      <xdr:col>26</xdr:col>
      <xdr:colOff>101600</xdr:colOff>
      <xdr:row>37</xdr:row>
      <xdr:rowOff>181355</xdr:rowOff>
    </xdr:to>
    <xdr:sp macro="" textlink="">
      <xdr:nvSpPr>
        <xdr:cNvPr id="130" name="楕円 129"/>
        <xdr:cNvSpPr/>
      </xdr:nvSpPr>
      <xdr:spPr bwMode="auto">
        <a:xfrm>
          <a:off x="4953000" y="72044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166132</xdr:rowOff>
    </xdr:from>
    <xdr:ext cx="736600" cy="259045"/>
    <xdr:sp macro="" textlink="">
      <xdr:nvSpPr>
        <xdr:cNvPr id="131" name="テキスト ボックス 130"/>
        <xdr:cNvSpPr txBox="1"/>
      </xdr:nvSpPr>
      <xdr:spPr>
        <a:xfrm>
          <a:off x="4622800" y="72908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94928</xdr:rowOff>
    </xdr:from>
    <xdr:to>
      <xdr:col>22</xdr:col>
      <xdr:colOff>165100</xdr:colOff>
      <xdr:row>37</xdr:row>
      <xdr:rowOff>196528</xdr:rowOff>
    </xdr:to>
    <xdr:sp macro="" textlink="">
      <xdr:nvSpPr>
        <xdr:cNvPr id="132" name="楕円 131"/>
        <xdr:cNvSpPr/>
      </xdr:nvSpPr>
      <xdr:spPr bwMode="auto">
        <a:xfrm>
          <a:off x="4254500" y="72196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181305</xdr:rowOff>
    </xdr:from>
    <xdr:ext cx="762000" cy="259045"/>
    <xdr:sp macro="" textlink="">
      <xdr:nvSpPr>
        <xdr:cNvPr id="133" name="テキスト ボックス 132"/>
        <xdr:cNvSpPr txBox="1"/>
      </xdr:nvSpPr>
      <xdr:spPr>
        <a:xfrm>
          <a:off x="3924300" y="730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108261</xdr:rowOff>
    </xdr:from>
    <xdr:to>
      <xdr:col>19</xdr:col>
      <xdr:colOff>38100</xdr:colOff>
      <xdr:row>37</xdr:row>
      <xdr:rowOff>209861</xdr:rowOff>
    </xdr:to>
    <xdr:sp macro="" textlink="">
      <xdr:nvSpPr>
        <xdr:cNvPr id="134" name="楕円 133"/>
        <xdr:cNvSpPr/>
      </xdr:nvSpPr>
      <xdr:spPr bwMode="auto">
        <a:xfrm>
          <a:off x="3556000" y="72329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194638</xdr:rowOff>
    </xdr:from>
    <xdr:ext cx="762000" cy="259045"/>
    <xdr:sp macro="" textlink="">
      <xdr:nvSpPr>
        <xdr:cNvPr id="135" name="テキスト ボックス 134"/>
        <xdr:cNvSpPr txBox="1"/>
      </xdr:nvSpPr>
      <xdr:spPr>
        <a:xfrm>
          <a:off x="3225800" y="7319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125961</xdr:rowOff>
    </xdr:from>
    <xdr:to>
      <xdr:col>15</xdr:col>
      <xdr:colOff>101600</xdr:colOff>
      <xdr:row>37</xdr:row>
      <xdr:rowOff>227561</xdr:rowOff>
    </xdr:to>
    <xdr:sp macro="" textlink="">
      <xdr:nvSpPr>
        <xdr:cNvPr id="136" name="楕円 135"/>
        <xdr:cNvSpPr/>
      </xdr:nvSpPr>
      <xdr:spPr bwMode="auto">
        <a:xfrm>
          <a:off x="2857500" y="72506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212338</xdr:rowOff>
    </xdr:from>
    <xdr:ext cx="762000" cy="259045"/>
    <xdr:sp macro="" textlink="">
      <xdr:nvSpPr>
        <xdr:cNvPr id="137" name="テキスト ボックス 136"/>
        <xdr:cNvSpPr txBox="1"/>
      </xdr:nvSpPr>
      <xdr:spPr>
        <a:xfrm>
          <a:off x="2527300" y="7337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北海道泊村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1,526
1,521
82.27
5,203,853
5,167,060
35,681
2,404,347
226,782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5" name="テキスト ボックス 44"/>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7" name="テキスト ボックス 46"/>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49" name="テキスト ボックス 48"/>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1" name="テキスト ボックス 50"/>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29</xdr:row>
      <xdr:rowOff>38299</xdr:rowOff>
    </xdr:from>
    <xdr:ext cx="685572" cy="259045"/>
    <xdr:sp macro="" textlink="">
      <xdr:nvSpPr>
        <xdr:cNvPr id="53" name="テキスト ボックス 52"/>
        <xdr:cNvSpPr txBox="1"/>
      </xdr:nvSpPr>
      <xdr:spPr>
        <a:xfrm>
          <a:off x="76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5" name="テキスト ボックス 54"/>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105497</xdr:rowOff>
    </xdr:from>
    <xdr:to>
      <xdr:col>24</xdr:col>
      <xdr:colOff>62865</xdr:colOff>
      <xdr:row>38</xdr:row>
      <xdr:rowOff>123667</xdr:rowOff>
    </xdr:to>
    <xdr:cxnSp macro="">
      <xdr:nvCxnSpPr>
        <xdr:cNvPr id="57" name="直線コネクタ 56"/>
        <xdr:cNvCxnSpPr/>
      </xdr:nvCxnSpPr>
      <xdr:spPr>
        <a:xfrm flipV="1">
          <a:off x="4633595" y="5077547"/>
          <a:ext cx="1270" cy="1561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127494</xdr:rowOff>
    </xdr:from>
    <xdr:ext cx="534377" cy="259045"/>
    <xdr:sp macro="" textlink="">
      <xdr:nvSpPr>
        <xdr:cNvPr id="58" name="人件費最小値テキスト"/>
        <xdr:cNvSpPr txBox="1"/>
      </xdr:nvSpPr>
      <xdr:spPr>
        <a:xfrm>
          <a:off x="4686300" y="6642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123667</xdr:rowOff>
    </xdr:from>
    <xdr:to>
      <xdr:col>24</xdr:col>
      <xdr:colOff>152400</xdr:colOff>
      <xdr:row>38</xdr:row>
      <xdr:rowOff>123667</xdr:rowOff>
    </xdr:to>
    <xdr:cxnSp macro="">
      <xdr:nvCxnSpPr>
        <xdr:cNvPr id="59" name="直線コネクタ 58"/>
        <xdr:cNvCxnSpPr/>
      </xdr:nvCxnSpPr>
      <xdr:spPr>
        <a:xfrm>
          <a:off x="4546600" y="6638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52174</xdr:rowOff>
    </xdr:from>
    <xdr:ext cx="690189" cy="259045"/>
    <xdr:sp macro="" textlink="">
      <xdr:nvSpPr>
        <xdr:cNvPr id="60" name="人件費最大値テキスト"/>
        <xdr:cNvSpPr txBox="1"/>
      </xdr:nvSpPr>
      <xdr:spPr>
        <a:xfrm>
          <a:off x="4686300" y="48527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1,045,947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105497</xdr:rowOff>
    </xdr:from>
    <xdr:to>
      <xdr:col>24</xdr:col>
      <xdr:colOff>152400</xdr:colOff>
      <xdr:row>29</xdr:row>
      <xdr:rowOff>105497</xdr:rowOff>
    </xdr:to>
    <xdr:cxnSp macro="">
      <xdr:nvCxnSpPr>
        <xdr:cNvPr id="61" name="直線コネクタ 60"/>
        <xdr:cNvCxnSpPr/>
      </xdr:nvCxnSpPr>
      <xdr:spPr>
        <a:xfrm>
          <a:off x="4546600" y="5077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141756</xdr:rowOff>
    </xdr:from>
    <xdr:to>
      <xdr:col>24</xdr:col>
      <xdr:colOff>63500</xdr:colOff>
      <xdr:row>36</xdr:row>
      <xdr:rowOff>9934</xdr:rowOff>
    </xdr:to>
    <xdr:cxnSp macro="">
      <xdr:nvCxnSpPr>
        <xdr:cNvPr id="62" name="直線コネクタ 61"/>
        <xdr:cNvCxnSpPr/>
      </xdr:nvCxnSpPr>
      <xdr:spPr>
        <a:xfrm flipV="1">
          <a:off x="3797300" y="6142506"/>
          <a:ext cx="838200" cy="39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144574</xdr:rowOff>
    </xdr:from>
    <xdr:ext cx="599010" cy="259045"/>
    <xdr:sp macro="" textlink="">
      <xdr:nvSpPr>
        <xdr:cNvPr id="63" name="人件費平均値テキスト"/>
        <xdr:cNvSpPr txBox="1"/>
      </xdr:nvSpPr>
      <xdr:spPr>
        <a:xfrm>
          <a:off x="4686300" y="63167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166147</xdr:rowOff>
    </xdr:from>
    <xdr:to>
      <xdr:col>24</xdr:col>
      <xdr:colOff>114300</xdr:colOff>
      <xdr:row>37</xdr:row>
      <xdr:rowOff>96297</xdr:rowOff>
    </xdr:to>
    <xdr:sp macro="" textlink="">
      <xdr:nvSpPr>
        <xdr:cNvPr id="64" name="フローチャート: 判断 63"/>
        <xdr:cNvSpPr/>
      </xdr:nvSpPr>
      <xdr:spPr>
        <a:xfrm>
          <a:off x="4584700" y="6338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9934</xdr:rowOff>
    </xdr:from>
    <xdr:to>
      <xdr:col>19</xdr:col>
      <xdr:colOff>177800</xdr:colOff>
      <xdr:row>36</xdr:row>
      <xdr:rowOff>102010</xdr:rowOff>
    </xdr:to>
    <xdr:cxnSp macro="">
      <xdr:nvCxnSpPr>
        <xdr:cNvPr id="65" name="直線コネクタ 64"/>
        <xdr:cNvCxnSpPr/>
      </xdr:nvCxnSpPr>
      <xdr:spPr>
        <a:xfrm flipV="1">
          <a:off x="2908300" y="6182134"/>
          <a:ext cx="889000" cy="92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170567</xdr:rowOff>
    </xdr:from>
    <xdr:to>
      <xdr:col>20</xdr:col>
      <xdr:colOff>38100</xdr:colOff>
      <xdr:row>37</xdr:row>
      <xdr:rowOff>100717</xdr:rowOff>
    </xdr:to>
    <xdr:sp macro="" textlink="">
      <xdr:nvSpPr>
        <xdr:cNvPr id="66" name="フローチャート: 判断 65"/>
        <xdr:cNvSpPr/>
      </xdr:nvSpPr>
      <xdr:spPr>
        <a:xfrm>
          <a:off x="3746500" y="63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91844</xdr:rowOff>
    </xdr:from>
    <xdr:ext cx="599010" cy="259045"/>
    <xdr:sp macro="" textlink="">
      <xdr:nvSpPr>
        <xdr:cNvPr id="67" name="テキスト ボックス 66"/>
        <xdr:cNvSpPr txBox="1"/>
      </xdr:nvSpPr>
      <xdr:spPr>
        <a:xfrm>
          <a:off x="3497795" y="6435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102010</xdr:rowOff>
    </xdr:from>
    <xdr:to>
      <xdr:col>15</xdr:col>
      <xdr:colOff>50800</xdr:colOff>
      <xdr:row>36</xdr:row>
      <xdr:rowOff>116773</xdr:rowOff>
    </xdr:to>
    <xdr:cxnSp macro="">
      <xdr:nvCxnSpPr>
        <xdr:cNvPr id="68" name="直線コネクタ 67"/>
        <xdr:cNvCxnSpPr/>
      </xdr:nvCxnSpPr>
      <xdr:spPr>
        <a:xfrm flipV="1">
          <a:off x="2019300" y="6274210"/>
          <a:ext cx="889000" cy="14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34714</xdr:rowOff>
    </xdr:from>
    <xdr:to>
      <xdr:col>15</xdr:col>
      <xdr:colOff>101600</xdr:colOff>
      <xdr:row>37</xdr:row>
      <xdr:rowOff>136314</xdr:rowOff>
    </xdr:to>
    <xdr:sp macro="" textlink="">
      <xdr:nvSpPr>
        <xdr:cNvPr id="69" name="フローチャート: 判断 68"/>
        <xdr:cNvSpPr/>
      </xdr:nvSpPr>
      <xdr:spPr>
        <a:xfrm>
          <a:off x="2857500" y="6378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127440</xdr:rowOff>
    </xdr:from>
    <xdr:ext cx="599010" cy="259045"/>
    <xdr:sp macro="" textlink="">
      <xdr:nvSpPr>
        <xdr:cNvPr id="70" name="テキスト ボックス 69"/>
        <xdr:cNvSpPr txBox="1"/>
      </xdr:nvSpPr>
      <xdr:spPr>
        <a:xfrm>
          <a:off x="2608795" y="6471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116773</xdr:rowOff>
    </xdr:from>
    <xdr:to>
      <xdr:col>10</xdr:col>
      <xdr:colOff>114300</xdr:colOff>
      <xdr:row>36</xdr:row>
      <xdr:rowOff>131128</xdr:rowOff>
    </xdr:to>
    <xdr:cxnSp macro="">
      <xdr:nvCxnSpPr>
        <xdr:cNvPr id="71" name="直線コネクタ 70"/>
        <xdr:cNvCxnSpPr/>
      </xdr:nvCxnSpPr>
      <xdr:spPr>
        <a:xfrm flipV="1">
          <a:off x="1130300" y="6288973"/>
          <a:ext cx="889000" cy="14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42243</xdr:rowOff>
    </xdr:from>
    <xdr:to>
      <xdr:col>10</xdr:col>
      <xdr:colOff>165100</xdr:colOff>
      <xdr:row>37</xdr:row>
      <xdr:rowOff>143843</xdr:rowOff>
    </xdr:to>
    <xdr:sp macro="" textlink="">
      <xdr:nvSpPr>
        <xdr:cNvPr id="72" name="フローチャート: 判断 71"/>
        <xdr:cNvSpPr/>
      </xdr:nvSpPr>
      <xdr:spPr>
        <a:xfrm>
          <a:off x="1968500" y="6385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134969</xdr:rowOff>
    </xdr:from>
    <xdr:ext cx="599010" cy="259045"/>
    <xdr:sp macro="" textlink="">
      <xdr:nvSpPr>
        <xdr:cNvPr id="73" name="テキスト ボックス 72"/>
        <xdr:cNvSpPr txBox="1"/>
      </xdr:nvSpPr>
      <xdr:spPr>
        <a:xfrm>
          <a:off x="1719795" y="6478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36807</xdr:rowOff>
    </xdr:from>
    <xdr:to>
      <xdr:col>6</xdr:col>
      <xdr:colOff>38100</xdr:colOff>
      <xdr:row>37</xdr:row>
      <xdr:rowOff>138407</xdr:rowOff>
    </xdr:to>
    <xdr:sp macro="" textlink="">
      <xdr:nvSpPr>
        <xdr:cNvPr id="74" name="フローチャート: 判断 73"/>
        <xdr:cNvSpPr/>
      </xdr:nvSpPr>
      <xdr:spPr>
        <a:xfrm>
          <a:off x="1079500" y="6380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129534</xdr:rowOff>
    </xdr:from>
    <xdr:ext cx="599010" cy="259045"/>
    <xdr:sp macro="" textlink="">
      <xdr:nvSpPr>
        <xdr:cNvPr id="75" name="テキスト ボックス 74"/>
        <xdr:cNvSpPr txBox="1"/>
      </xdr:nvSpPr>
      <xdr:spPr>
        <a:xfrm>
          <a:off x="830795" y="6473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90956</xdr:rowOff>
    </xdr:from>
    <xdr:to>
      <xdr:col>24</xdr:col>
      <xdr:colOff>114300</xdr:colOff>
      <xdr:row>36</xdr:row>
      <xdr:rowOff>21106</xdr:rowOff>
    </xdr:to>
    <xdr:sp macro="" textlink="">
      <xdr:nvSpPr>
        <xdr:cNvPr id="81" name="楕円 80"/>
        <xdr:cNvSpPr/>
      </xdr:nvSpPr>
      <xdr:spPr>
        <a:xfrm>
          <a:off x="4584700" y="6091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113833</xdr:rowOff>
    </xdr:from>
    <xdr:ext cx="599010" cy="259045"/>
    <xdr:sp macro="" textlink="">
      <xdr:nvSpPr>
        <xdr:cNvPr id="82" name="人件費該当値テキスト"/>
        <xdr:cNvSpPr txBox="1"/>
      </xdr:nvSpPr>
      <xdr:spPr>
        <a:xfrm>
          <a:off x="4686300" y="5943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393,741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130584</xdr:rowOff>
    </xdr:from>
    <xdr:to>
      <xdr:col>20</xdr:col>
      <xdr:colOff>38100</xdr:colOff>
      <xdr:row>36</xdr:row>
      <xdr:rowOff>60734</xdr:rowOff>
    </xdr:to>
    <xdr:sp macro="" textlink="">
      <xdr:nvSpPr>
        <xdr:cNvPr id="83" name="楕円 82"/>
        <xdr:cNvSpPr/>
      </xdr:nvSpPr>
      <xdr:spPr>
        <a:xfrm>
          <a:off x="3746500" y="6131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77261</xdr:rowOff>
    </xdr:from>
    <xdr:ext cx="599010" cy="259045"/>
    <xdr:sp macro="" textlink="">
      <xdr:nvSpPr>
        <xdr:cNvPr id="84" name="テキスト ボックス 83"/>
        <xdr:cNvSpPr txBox="1"/>
      </xdr:nvSpPr>
      <xdr:spPr>
        <a:xfrm>
          <a:off x="3497795" y="5906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51210</xdr:rowOff>
    </xdr:from>
    <xdr:to>
      <xdr:col>15</xdr:col>
      <xdr:colOff>101600</xdr:colOff>
      <xdr:row>36</xdr:row>
      <xdr:rowOff>152810</xdr:rowOff>
    </xdr:to>
    <xdr:sp macro="" textlink="">
      <xdr:nvSpPr>
        <xdr:cNvPr id="85" name="楕円 84"/>
        <xdr:cNvSpPr/>
      </xdr:nvSpPr>
      <xdr:spPr>
        <a:xfrm>
          <a:off x="2857500" y="622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169337</xdr:rowOff>
    </xdr:from>
    <xdr:ext cx="599010" cy="259045"/>
    <xdr:sp macro="" textlink="">
      <xdr:nvSpPr>
        <xdr:cNvPr id="86" name="テキスト ボックス 85"/>
        <xdr:cNvSpPr txBox="1"/>
      </xdr:nvSpPr>
      <xdr:spPr>
        <a:xfrm>
          <a:off x="2608795" y="5998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65973</xdr:rowOff>
    </xdr:from>
    <xdr:to>
      <xdr:col>10</xdr:col>
      <xdr:colOff>165100</xdr:colOff>
      <xdr:row>36</xdr:row>
      <xdr:rowOff>167573</xdr:rowOff>
    </xdr:to>
    <xdr:sp macro="" textlink="">
      <xdr:nvSpPr>
        <xdr:cNvPr id="87" name="楕円 86"/>
        <xdr:cNvSpPr/>
      </xdr:nvSpPr>
      <xdr:spPr>
        <a:xfrm>
          <a:off x="1968500" y="6238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12650</xdr:rowOff>
    </xdr:from>
    <xdr:ext cx="599010" cy="259045"/>
    <xdr:sp macro="" textlink="">
      <xdr:nvSpPr>
        <xdr:cNvPr id="88" name="テキスト ボックス 87"/>
        <xdr:cNvSpPr txBox="1"/>
      </xdr:nvSpPr>
      <xdr:spPr>
        <a:xfrm>
          <a:off x="1719795" y="6013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80328</xdr:rowOff>
    </xdr:from>
    <xdr:to>
      <xdr:col>6</xdr:col>
      <xdr:colOff>38100</xdr:colOff>
      <xdr:row>37</xdr:row>
      <xdr:rowOff>10478</xdr:rowOff>
    </xdr:to>
    <xdr:sp macro="" textlink="">
      <xdr:nvSpPr>
        <xdr:cNvPr id="89" name="楕円 88"/>
        <xdr:cNvSpPr/>
      </xdr:nvSpPr>
      <xdr:spPr>
        <a:xfrm>
          <a:off x="1079500" y="625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27005</xdr:rowOff>
    </xdr:from>
    <xdr:ext cx="599010" cy="259045"/>
    <xdr:sp macro="" textlink="">
      <xdr:nvSpPr>
        <xdr:cNvPr id="90" name="テキスト ボックス 89"/>
        <xdr:cNvSpPr txBox="1"/>
      </xdr:nvSpPr>
      <xdr:spPr>
        <a:xfrm>
          <a:off x="830795" y="6027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2" name="テキスト ボックス 101"/>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4" name="テキスト ボックス 103"/>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6" name="テキスト ボックス 105"/>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8" name="テキスト ボックス 107"/>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26584</xdr:rowOff>
    </xdr:from>
    <xdr:to>
      <xdr:col>24</xdr:col>
      <xdr:colOff>62865</xdr:colOff>
      <xdr:row>58</xdr:row>
      <xdr:rowOff>51922</xdr:rowOff>
    </xdr:to>
    <xdr:cxnSp macro="">
      <xdr:nvCxnSpPr>
        <xdr:cNvPr id="112" name="直線コネクタ 111"/>
        <xdr:cNvCxnSpPr/>
      </xdr:nvCxnSpPr>
      <xdr:spPr>
        <a:xfrm flipV="1">
          <a:off x="4633595" y="8599084"/>
          <a:ext cx="1270" cy="13969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55749</xdr:rowOff>
    </xdr:from>
    <xdr:ext cx="534377" cy="259045"/>
    <xdr:sp macro="" textlink="">
      <xdr:nvSpPr>
        <xdr:cNvPr id="113" name="物件費最小値テキスト"/>
        <xdr:cNvSpPr txBox="1"/>
      </xdr:nvSpPr>
      <xdr:spPr>
        <a:xfrm>
          <a:off x="4686300" y="9999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51922</xdr:rowOff>
    </xdr:from>
    <xdr:to>
      <xdr:col>24</xdr:col>
      <xdr:colOff>152400</xdr:colOff>
      <xdr:row>58</xdr:row>
      <xdr:rowOff>51922</xdr:rowOff>
    </xdr:to>
    <xdr:cxnSp macro="">
      <xdr:nvCxnSpPr>
        <xdr:cNvPr id="114" name="直線コネクタ 113"/>
        <xdr:cNvCxnSpPr/>
      </xdr:nvCxnSpPr>
      <xdr:spPr>
        <a:xfrm>
          <a:off x="4546600" y="9996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144711</xdr:rowOff>
    </xdr:from>
    <xdr:ext cx="690189" cy="259045"/>
    <xdr:sp macro="" textlink="">
      <xdr:nvSpPr>
        <xdr:cNvPr id="115" name="物件費最大値テキスト"/>
        <xdr:cNvSpPr txBox="1"/>
      </xdr:nvSpPr>
      <xdr:spPr>
        <a:xfrm>
          <a:off x="4686300" y="837431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1,623,705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26584</xdr:rowOff>
    </xdr:from>
    <xdr:to>
      <xdr:col>24</xdr:col>
      <xdr:colOff>152400</xdr:colOff>
      <xdr:row>50</xdr:row>
      <xdr:rowOff>26584</xdr:rowOff>
    </xdr:to>
    <xdr:cxnSp macro="">
      <xdr:nvCxnSpPr>
        <xdr:cNvPr id="116" name="直線コネクタ 115"/>
        <xdr:cNvCxnSpPr/>
      </xdr:nvCxnSpPr>
      <xdr:spPr>
        <a:xfrm>
          <a:off x="4546600" y="859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124049</xdr:rowOff>
    </xdr:from>
    <xdr:to>
      <xdr:col>24</xdr:col>
      <xdr:colOff>63500</xdr:colOff>
      <xdr:row>55</xdr:row>
      <xdr:rowOff>129271</xdr:rowOff>
    </xdr:to>
    <xdr:cxnSp macro="">
      <xdr:nvCxnSpPr>
        <xdr:cNvPr id="117" name="直線コネクタ 116"/>
        <xdr:cNvCxnSpPr/>
      </xdr:nvCxnSpPr>
      <xdr:spPr>
        <a:xfrm flipV="1">
          <a:off x="3797300" y="9553799"/>
          <a:ext cx="838200" cy="5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10748</xdr:rowOff>
    </xdr:from>
    <xdr:ext cx="599010" cy="259045"/>
    <xdr:sp macro="" textlink="">
      <xdr:nvSpPr>
        <xdr:cNvPr id="118" name="物件費平均値テキスト"/>
        <xdr:cNvSpPr txBox="1"/>
      </xdr:nvSpPr>
      <xdr:spPr>
        <a:xfrm>
          <a:off x="4686300" y="97833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32321</xdr:rowOff>
    </xdr:from>
    <xdr:to>
      <xdr:col>24</xdr:col>
      <xdr:colOff>114300</xdr:colOff>
      <xdr:row>57</xdr:row>
      <xdr:rowOff>133921</xdr:rowOff>
    </xdr:to>
    <xdr:sp macro="" textlink="">
      <xdr:nvSpPr>
        <xdr:cNvPr id="119" name="フローチャート: 判断 118"/>
        <xdr:cNvSpPr/>
      </xdr:nvSpPr>
      <xdr:spPr>
        <a:xfrm>
          <a:off x="4584700" y="9804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129271</xdr:rowOff>
    </xdr:from>
    <xdr:to>
      <xdr:col>19</xdr:col>
      <xdr:colOff>177800</xdr:colOff>
      <xdr:row>56</xdr:row>
      <xdr:rowOff>18075</xdr:rowOff>
    </xdr:to>
    <xdr:cxnSp macro="">
      <xdr:nvCxnSpPr>
        <xdr:cNvPr id="120" name="直線コネクタ 119"/>
        <xdr:cNvCxnSpPr/>
      </xdr:nvCxnSpPr>
      <xdr:spPr>
        <a:xfrm flipV="1">
          <a:off x="2908300" y="9559021"/>
          <a:ext cx="889000" cy="60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18003</xdr:rowOff>
    </xdr:from>
    <xdr:to>
      <xdr:col>20</xdr:col>
      <xdr:colOff>38100</xdr:colOff>
      <xdr:row>57</xdr:row>
      <xdr:rowOff>119603</xdr:rowOff>
    </xdr:to>
    <xdr:sp macro="" textlink="">
      <xdr:nvSpPr>
        <xdr:cNvPr id="121" name="フローチャート: 判断 120"/>
        <xdr:cNvSpPr/>
      </xdr:nvSpPr>
      <xdr:spPr>
        <a:xfrm>
          <a:off x="3746500" y="9790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110730</xdr:rowOff>
    </xdr:from>
    <xdr:ext cx="599010" cy="259045"/>
    <xdr:sp macro="" textlink="">
      <xdr:nvSpPr>
        <xdr:cNvPr id="122" name="テキスト ボックス 121"/>
        <xdr:cNvSpPr txBox="1"/>
      </xdr:nvSpPr>
      <xdr:spPr>
        <a:xfrm>
          <a:off x="3497795" y="9883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162222</xdr:rowOff>
    </xdr:from>
    <xdr:to>
      <xdr:col>15</xdr:col>
      <xdr:colOff>50800</xdr:colOff>
      <xdr:row>56</xdr:row>
      <xdr:rowOff>18075</xdr:rowOff>
    </xdr:to>
    <xdr:cxnSp macro="">
      <xdr:nvCxnSpPr>
        <xdr:cNvPr id="123" name="直線コネクタ 122"/>
        <xdr:cNvCxnSpPr/>
      </xdr:nvCxnSpPr>
      <xdr:spPr>
        <a:xfrm>
          <a:off x="2019300" y="9591972"/>
          <a:ext cx="889000" cy="27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9267</xdr:rowOff>
    </xdr:from>
    <xdr:to>
      <xdr:col>15</xdr:col>
      <xdr:colOff>101600</xdr:colOff>
      <xdr:row>57</xdr:row>
      <xdr:rowOff>110867</xdr:rowOff>
    </xdr:to>
    <xdr:sp macro="" textlink="">
      <xdr:nvSpPr>
        <xdr:cNvPr id="124" name="フローチャート: 判断 123"/>
        <xdr:cNvSpPr/>
      </xdr:nvSpPr>
      <xdr:spPr>
        <a:xfrm>
          <a:off x="2857500" y="9781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101994</xdr:rowOff>
    </xdr:from>
    <xdr:ext cx="599010" cy="259045"/>
    <xdr:sp macro="" textlink="">
      <xdr:nvSpPr>
        <xdr:cNvPr id="125" name="テキスト ボックス 124"/>
        <xdr:cNvSpPr txBox="1"/>
      </xdr:nvSpPr>
      <xdr:spPr>
        <a:xfrm>
          <a:off x="2608795" y="9874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136961</xdr:rowOff>
    </xdr:from>
    <xdr:to>
      <xdr:col>10</xdr:col>
      <xdr:colOff>114300</xdr:colOff>
      <xdr:row>55</xdr:row>
      <xdr:rowOff>162222</xdr:rowOff>
    </xdr:to>
    <xdr:cxnSp macro="">
      <xdr:nvCxnSpPr>
        <xdr:cNvPr id="126" name="直線コネクタ 125"/>
        <xdr:cNvCxnSpPr/>
      </xdr:nvCxnSpPr>
      <xdr:spPr>
        <a:xfrm>
          <a:off x="1130300" y="9566711"/>
          <a:ext cx="889000" cy="25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7975</xdr:rowOff>
    </xdr:from>
    <xdr:to>
      <xdr:col>10</xdr:col>
      <xdr:colOff>165100</xdr:colOff>
      <xdr:row>57</xdr:row>
      <xdr:rowOff>109575</xdr:rowOff>
    </xdr:to>
    <xdr:sp macro="" textlink="">
      <xdr:nvSpPr>
        <xdr:cNvPr id="127" name="フローチャート: 判断 126"/>
        <xdr:cNvSpPr/>
      </xdr:nvSpPr>
      <xdr:spPr>
        <a:xfrm>
          <a:off x="1968500" y="9780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100702</xdr:rowOff>
    </xdr:from>
    <xdr:ext cx="599010" cy="259045"/>
    <xdr:sp macro="" textlink="">
      <xdr:nvSpPr>
        <xdr:cNvPr id="128" name="テキスト ボックス 127"/>
        <xdr:cNvSpPr txBox="1"/>
      </xdr:nvSpPr>
      <xdr:spPr>
        <a:xfrm>
          <a:off x="1719795" y="9873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4806</xdr:rowOff>
    </xdr:from>
    <xdr:to>
      <xdr:col>6</xdr:col>
      <xdr:colOff>38100</xdr:colOff>
      <xdr:row>57</xdr:row>
      <xdr:rowOff>106406</xdr:rowOff>
    </xdr:to>
    <xdr:sp macro="" textlink="">
      <xdr:nvSpPr>
        <xdr:cNvPr id="129" name="フローチャート: 判断 128"/>
        <xdr:cNvSpPr/>
      </xdr:nvSpPr>
      <xdr:spPr>
        <a:xfrm>
          <a:off x="1079500" y="977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97533</xdr:rowOff>
    </xdr:from>
    <xdr:ext cx="599010" cy="259045"/>
    <xdr:sp macro="" textlink="">
      <xdr:nvSpPr>
        <xdr:cNvPr id="130" name="テキスト ボックス 129"/>
        <xdr:cNvSpPr txBox="1"/>
      </xdr:nvSpPr>
      <xdr:spPr>
        <a:xfrm>
          <a:off x="830795" y="9870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73249</xdr:rowOff>
    </xdr:from>
    <xdr:to>
      <xdr:col>24</xdr:col>
      <xdr:colOff>114300</xdr:colOff>
      <xdr:row>56</xdr:row>
      <xdr:rowOff>3399</xdr:rowOff>
    </xdr:to>
    <xdr:sp macro="" textlink="">
      <xdr:nvSpPr>
        <xdr:cNvPr id="136" name="楕円 135"/>
        <xdr:cNvSpPr/>
      </xdr:nvSpPr>
      <xdr:spPr>
        <a:xfrm>
          <a:off x="4584700" y="9502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96126</xdr:rowOff>
    </xdr:from>
    <xdr:ext cx="599010" cy="259045"/>
    <xdr:sp macro="" textlink="">
      <xdr:nvSpPr>
        <xdr:cNvPr id="137" name="物件費該当値テキスト"/>
        <xdr:cNvSpPr txBox="1"/>
      </xdr:nvSpPr>
      <xdr:spPr>
        <a:xfrm>
          <a:off x="4686300" y="9354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579,616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78471</xdr:rowOff>
    </xdr:from>
    <xdr:to>
      <xdr:col>20</xdr:col>
      <xdr:colOff>38100</xdr:colOff>
      <xdr:row>56</xdr:row>
      <xdr:rowOff>8621</xdr:rowOff>
    </xdr:to>
    <xdr:sp macro="" textlink="">
      <xdr:nvSpPr>
        <xdr:cNvPr id="138" name="楕円 137"/>
        <xdr:cNvSpPr/>
      </xdr:nvSpPr>
      <xdr:spPr>
        <a:xfrm>
          <a:off x="3746500" y="9508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25148</xdr:rowOff>
    </xdr:from>
    <xdr:ext cx="599010" cy="259045"/>
    <xdr:sp macro="" textlink="">
      <xdr:nvSpPr>
        <xdr:cNvPr id="139" name="テキスト ボックス 138"/>
        <xdr:cNvSpPr txBox="1"/>
      </xdr:nvSpPr>
      <xdr:spPr>
        <a:xfrm>
          <a:off x="3497795" y="9283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138725</xdr:rowOff>
    </xdr:from>
    <xdr:to>
      <xdr:col>15</xdr:col>
      <xdr:colOff>101600</xdr:colOff>
      <xdr:row>56</xdr:row>
      <xdr:rowOff>68875</xdr:rowOff>
    </xdr:to>
    <xdr:sp macro="" textlink="">
      <xdr:nvSpPr>
        <xdr:cNvPr id="140" name="楕円 139"/>
        <xdr:cNvSpPr/>
      </xdr:nvSpPr>
      <xdr:spPr>
        <a:xfrm>
          <a:off x="2857500" y="9568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85402</xdr:rowOff>
    </xdr:from>
    <xdr:ext cx="599010" cy="259045"/>
    <xdr:sp macro="" textlink="">
      <xdr:nvSpPr>
        <xdr:cNvPr id="141" name="テキスト ボックス 140"/>
        <xdr:cNvSpPr txBox="1"/>
      </xdr:nvSpPr>
      <xdr:spPr>
        <a:xfrm>
          <a:off x="2608795" y="9343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111422</xdr:rowOff>
    </xdr:from>
    <xdr:to>
      <xdr:col>10</xdr:col>
      <xdr:colOff>165100</xdr:colOff>
      <xdr:row>56</xdr:row>
      <xdr:rowOff>41572</xdr:rowOff>
    </xdr:to>
    <xdr:sp macro="" textlink="">
      <xdr:nvSpPr>
        <xdr:cNvPr id="142" name="楕円 141"/>
        <xdr:cNvSpPr/>
      </xdr:nvSpPr>
      <xdr:spPr>
        <a:xfrm>
          <a:off x="1968500" y="9541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58099</xdr:rowOff>
    </xdr:from>
    <xdr:ext cx="599010" cy="259045"/>
    <xdr:sp macro="" textlink="">
      <xdr:nvSpPr>
        <xdr:cNvPr id="143" name="テキスト ボックス 142"/>
        <xdr:cNvSpPr txBox="1"/>
      </xdr:nvSpPr>
      <xdr:spPr>
        <a:xfrm>
          <a:off x="1719795" y="9316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86161</xdr:rowOff>
    </xdr:from>
    <xdr:to>
      <xdr:col>6</xdr:col>
      <xdr:colOff>38100</xdr:colOff>
      <xdr:row>56</xdr:row>
      <xdr:rowOff>16311</xdr:rowOff>
    </xdr:to>
    <xdr:sp macro="" textlink="">
      <xdr:nvSpPr>
        <xdr:cNvPr id="144" name="楕円 143"/>
        <xdr:cNvSpPr/>
      </xdr:nvSpPr>
      <xdr:spPr>
        <a:xfrm>
          <a:off x="1079500" y="9515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32838</xdr:rowOff>
    </xdr:from>
    <xdr:ext cx="599010" cy="259045"/>
    <xdr:sp macro="" textlink="">
      <xdr:nvSpPr>
        <xdr:cNvPr id="145" name="テキスト ボックス 144"/>
        <xdr:cNvSpPr txBox="1"/>
      </xdr:nvSpPr>
      <xdr:spPr>
        <a:xfrm>
          <a:off x="830795" y="9291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7" name="テキスト ボックス 156"/>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158578</xdr:rowOff>
    </xdr:from>
    <xdr:to>
      <xdr:col>24</xdr:col>
      <xdr:colOff>62865</xdr:colOff>
      <xdr:row>78</xdr:row>
      <xdr:rowOff>135438</xdr:rowOff>
    </xdr:to>
    <xdr:cxnSp macro="">
      <xdr:nvCxnSpPr>
        <xdr:cNvPr id="167" name="直線コネクタ 166"/>
        <xdr:cNvCxnSpPr/>
      </xdr:nvCxnSpPr>
      <xdr:spPr>
        <a:xfrm flipV="1">
          <a:off x="4633595" y="12160078"/>
          <a:ext cx="1270" cy="1348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139265</xdr:rowOff>
    </xdr:from>
    <xdr:ext cx="378565" cy="259045"/>
    <xdr:sp macro="" textlink="">
      <xdr:nvSpPr>
        <xdr:cNvPr id="168" name="維持補修費最小値テキスト"/>
        <xdr:cNvSpPr txBox="1"/>
      </xdr:nvSpPr>
      <xdr:spPr>
        <a:xfrm>
          <a:off x="4686300" y="135123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135438</xdr:rowOff>
    </xdr:from>
    <xdr:to>
      <xdr:col>24</xdr:col>
      <xdr:colOff>152400</xdr:colOff>
      <xdr:row>78</xdr:row>
      <xdr:rowOff>135438</xdr:rowOff>
    </xdr:to>
    <xdr:cxnSp macro="">
      <xdr:nvCxnSpPr>
        <xdr:cNvPr id="169" name="直線コネクタ 168"/>
        <xdr:cNvCxnSpPr/>
      </xdr:nvCxnSpPr>
      <xdr:spPr>
        <a:xfrm>
          <a:off x="4546600" y="13508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105255</xdr:rowOff>
    </xdr:from>
    <xdr:ext cx="599010" cy="259045"/>
    <xdr:sp macro="" textlink="">
      <xdr:nvSpPr>
        <xdr:cNvPr id="170" name="維持補修費最大値テキスト"/>
        <xdr:cNvSpPr txBox="1"/>
      </xdr:nvSpPr>
      <xdr:spPr>
        <a:xfrm>
          <a:off x="4686300" y="11935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158578</xdr:rowOff>
    </xdr:from>
    <xdr:to>
      <xdr:col>24</xdr:col>
      <xdr:colOff>152400</xdr:colOff>
      <xdr:row>70</xdr:row>
      <xdr:rowOff>158578</xdr:rowOff>
    </xdr:to>
    <xdr:cxnSp macro="">
      <xdr:nvCxnSpPr>
        <xdr:cNvPr id="171" name="直線コネクタ 170"/>
        <xdr:cNvCxnSpPr/>
      </xdr:nvCxnSpPr>
      <xdr:spPr>
        <a:xfrm>
          <a:off x="4546600" y="12160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125110</xdr:rowOff>
    </xdr:from>
    <xdr:to>
      <xdr:col>24</xdr:col>
      <xdr:colOff>63500</xdr:colOff>
      <xdr:row>78</xdr:row>
      <xdr:rowOff>128645</xdr:rowOff>
    </xdr:to>
    <xdr:cxnSp macro="">
      <xdr:nvCxnSpPr>
        <xdr:cNvPr id="172" name="直線コネクタ 171"/>
        <xdr:cNvCxnSpPr/>
      </xdr:nvCxnSpPr>
      <xdr:spPr>
        <a:xfrm flipV="1">
          <a:off x="3797300" y="13498210"/>
          <a:ext cx="838200" cy="3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160159</xdr:rowOff>
    </xdr:from>
    <xdr:ext cx="534377" cy="259045"/>
    <xdr:sp macro="" textlink="">
      <xdr:nvSpPr>
        <xdr:cNvPr id="173" name="維持補修費平均値テキスト"/>
        <xdr:cNvSpPr txBox="1"/>
      </xdr:nvSpPr>
      <xdr:spPr>
        <a:xfrm>
          <a:off x="4686300" y="131903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137282</xdr:rowOff>
    </xdr:from>
    <xdr:to>
      <xdr:col>24</xdr:col>
      <xdr:colOff>114300</xdr:colOff>
      <xdr:row>78</xdr:row>
      <xdr:rowOff>67432</xdr:rowOff>
    </xdr:to>
    <xdr:sp macro="" textlink="">
      <xdr:nvSpPr>
        <xdr:cNvPr id="174" name="フローチャート: 判断 173"/>
        <xdr:cNvSpPr/>
      </xdr:nvSpPr>
      <xdr:spPr>
        <a:xfrm>
          <a:off x="4584700" y="13338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127064</xdr:rowOff>
    </xdr:from>
    <xdr:to>
      <xdr:col>19</xdr:col>
      <xdr:colOff>177800</xdr:colOff>
      <xdr:row>78</xdr:row>
      <xdr:rowOff>128645</xdr:rowOff>
    </xdr:to>
    <xdr:cxnSp macro="">
      <xdr:nvCxnSpPr>
        <xdr:cNvPr id="175" name="直線コネクタ 174"/>
        <xdr:cNvCxnSpPr/>
      </xdr:nvCxnSpPr>
      <xdr:spPr>
        <a:xfrm>
          <a:off x="2908300" y="13500164"/>
          <a:ext cx="889000" cy="1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155510</xdr:rowOff>
    </xdr:from>
    <xdr:to>
      <xdr:col>20</xdr:col>
      <xdr:colOff>38100</xdr:colOff>
      <xdr:row>78</xdr:row>
      <xdr:rowOff>85660</xdr:rowOff>
    </xdr:to>
    <xdr:sp macro="" textlink="">
      <xdr:nvSpPr>
        <xdr:cNvPr id="176" name="フローチャート: 判断 175"/>
        <xdr:cNvSpPr/>
      </xdr:nvSpPr>
      <xdr:spPr>
        <a:xfrm>
          <a:off x="3746500" y="1335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102187</xdr:rowOff>
    </xdr:from>
    <xdr:ext cx="534377" cy="259045"/>
    <xdr:sp macro="" textlink="">
      <xdr:nvSpPr>
        <xdr:cNvPr id="177" name="テキスト ボックス 176"/>
        <xdr:cNvSpPr txBox="1"/>
      </xdr:nvSpPr>
      <xdr:spPr>
        <a:xfrm>
          <a:off x="3530111" y="13132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127064</xdr:rowOff>
    </xdr:from>
    <xdr:to>
      <xdr:col>15</xdr:col>
      <xdr:colOff>50800</xdr:colOff>
      <xdr:row>78</xdr:row>
      <xdr:rowOff>129184</xdr:rowOff>
    </xdr:to>
    <xdr:cxnSp macro="">
      <xdr:nvCxnSpPr>
        <xdr:cNvPr id="178" name="直線コネクタ 177"/>
        <xdr:cNvCxnSpPr/>
      </xdr:nvCxnSpPr>
      <xdr:spPr>
        <a:xfrm flipV="1">
          <a:off x="2019300" y="13500164"/>
          <a:ext cx="889000" cy="2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166218</xdr:rowOff>
    </xdr:from>
    <xdr:to>
      <xdr:col>15</xdr:col>
      <xdr:colOff>101600</xdr:colOff>
      <xdr:row>78</xdr:row>
      <xdr:rowOff>96368</xdr:rowOff>
    </xdr:to>
    <xdr:sp macro="" textlink="">
      <xdr:nvSpPr>
        <xdr:cNvPr id="179" name="フローチャート: 判断 178"/>
        <xdr:cNvSpPr/>
      </xdr:nvSpPr>
      <xdr:spPr>
        <a:xfrm>
          <a:off x="2857500" y="13367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112895</xdr:rowOff>
    </xdr:from>
    <xdr:ext cx="534377" cy="259045"/>
    <xdr:sp macro="" textlink="">
      <xdr:nvSpPr>
        <xdr:cNvPr id="180" name="テキスト ボックス 179"/>
        <xdr:cNvSpPr txBox="1"/>
      </xdr:nvSpPr>
      <xdr:spPr>
        <a:xfrm>
          <a:off x="2641111" y="13143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129184</xdr:rowOff>
    </xdr:from>
    <xdr:to>
      <xdr:col>10</xdr:col>
      <xdr:colOff>114300</xdr:colOff>
      <xdr:row>78</xdr:row>
      <xdr:rowOff>130130</xdr:rowOff>
    </xdr:to>
    <xdr:cxnSp macro="">
      <xdr:nvCxnSpPr>
        <xdr:cNvPr id="181" name="直線コネクタ 180"/>
        <xdr:cNvCxnSpPr/>
      </xdr:nvCxnSpPr>
      <xdr:spPr>
        <a:xfrm flipV="1">
          <a:off x="1130300" y="13502284"/>
          <a:ext cx="889000" cy="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149817</xdr:rowOff>
    </xdr:from>
    <xdr:to>
      <xdr:col>10</xdr:col>
      <xdr:colOff>165100</xdr:colOff>
      <xdr:row>78</xdr:row>
      <xdr:rowOff>79967</xdr:rowOff>
    </xdr:to>
    <xdr:sp macro="" textlink="">
      <xdr:nvSpPr>
        <xdr:cNvPr id="182" name="フローチャート: 判断 181"/>
        <xdr:cNvSpPr/>
      </xdr:nvSpPr>
      <xdr:spPr>
        <a:xfrm>
          <a:off x="1968500" y="13351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96494</xdr:rowOff>
    </xdr:from>
    <xdr:ext cx="534377" cy="259045"/>
    <xdr:sp macro="" textlink="">
      <xdr:nvSpPr>
        <xdr:cNvPr id="183" name="テキスト ボックス 182"/>
        <xdr:cNvSpPr txBox="1"/>
      </xdr:nvSpPr>
      <xdr:spPr>
        <a:xfrm>
          <a:off x="1752111" y="13126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153603</xdr:rowOff>
    </xdr:from>
    <xdr:to>
      <xdr:col>6</xdr:col>
      <xdr:colOff>38100</xdr:colOff>
      <xdr:row>78</xdr:row>
      <xdr:rowOff>83753</xdr:rowOff>
    </xdr:to>
    <xdr:sp macro="" textlink="">
      <xdr:nvSpPr>
        <xdr:cNvPr id="184" name="フローチャート: 判断 183"/>
        <xdr:cNvSpPr/>
      </xdr:nvSpPr>
      <xdr:spPr>
        <a:xfrm>
          <a:off x="1079500" y="13355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100280</xdr:rowOff>
    </xdr:from>
    <xdr:ext cx="534377" cy="259045"/>
    <xdr:sp macro="" textlink="">
      <xdr:nvSpPr>
        <xdr:cNvPr id="185" name="テキスト ボックス 184"/>
        <xdr:cNvSpPr txBox="1"/>
      </xdr:nvSpPr>
      <xdr:spPr>
        <a:xfrm>
          <a:off x="863111" y="13130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74310</xdr:rowOff>
    </xdr:from>
    <xdr:to>
      <xdr:col>24</xdr:col>
      <xdr:colOff>114300</xdr:colOff>
      <xdr:row>79</xdr:row>
      <xdr:rowOff>4460</xdr:rowOff>
    </xdr:to>
    <xdr:sp macro="" textlink="">
      <xdr:nvSpPr>
        <xdr:cNvPr id="191" name="楕円 190"/>
        <xdr:cNvSpPr/>
      </xdr:nvSpPr>
      <xdr:spPr>
        <a:xfrm>
          <a:off x="4584700" y="13447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160687</xdr:rowOff>
    </xdr:from>
    <xdr:ext cx="469744" cy="259045"/>
    <xdr:sp macro="" textlink="">
      <xdr:nvSpPr>
        <xdr:cNvPr id="192" name="維持補修費該当値テキスト"/>
        <xdr:cNvSpPr txBox="1"/>
      </xdr:nvSpPr>
      <xdr:spPr>
        <a:xfrm>
          <a:off x="4686300" y="13362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77845</xdr:rowOff>
    </xdr:from>
    <xdr:to>
      <xdr:col>20</xdr:col>
      <xdr:colOff>38100</xdr:colOff>
      <xdr:row>79</xdr:row>
      <xdr:rowOff>7995</xdr:rowOff>
    </xdr:to>
    <xdr:sp macro="" textlink="">
      <xdr:nvSpPr>
        <xdr:cNvPr id="193" name="楕円 192"/>
        <xdr:cNvSpPr/>
      </xdr:nvSpPr>
      <xdr:spPr>
        <a:xfrm>
          <a:off x="3746500" y="1345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170572</xdr:rowOff>
    </xdr:from>
    <xdr:ext cx="469744" cy="259045"/>
    <xdr:sp macro="" textlink="">
      <xdr:nvSpPr>
        <xdr:cNvPr id="194" name="テキスト ボックス 193"/>
        <xdr:cNvSpPr txBox="1"/>
      </xdr:nvSpPr>
      <xdr:spPr>
        <a:xfrm>
          <a:off x="3562428" y="13543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76264</xdr:rowOff>
    </xdr:from>
    <xdr:to>
      <xdr:col>15</xdr:col>
      <xdr:colOff>101600</xdr:colOff>
      <xdr:row>79</xdr:row>
      <xdr:rowOff>6414</xdr:rowOff>
    </xdr:to>
    <xdr:sp macro="" textlink="">
      <xdr:nvSpPr>
        <xdr:cNvPr id="195" name="楕円 194"/>
        <xdr:cNvSpPr/>
      </xdr:nvSpPr>
      <xdr:spPr>
        <a:xfrm>
          <a:off x="2857500" y="13449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168991</xdr:rowOff>
    </xdr:from>
    <xdr:ext cx="469744" cy="259045"/>
    <xdr:sp macro="" textlink="">
      <xdr:nvSpPr>
        <xdr:cNvPr id="196" name="テキスト ボックス 195"/>
        <xdr:cNvSpPr txBox="1"/>
      </xdr:nvSpPr>
      <xdr:spPr>
        <a:xfrm>
          <a:off x="2673428" y="13542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78384</xdr:rowOff>
    </xdr:from>
    <xdr:to>
      <xdr:col>10</xdr:col>
      <xdr:colOff>165100</xdr:colOff>
      <xdr:row>79</xdr:row>
      <xdr:rowOff>8534</xdr:rowOff>
    </xdr:to>
    <xdr:sp macro="" textlink="">
      <xdr:nvSpPr>
        <xdr:cNvPr id="197" name="楕円 196"/>
        <xdr:cNvSpPr/>
      </xdr:nvSpPr>
      <xdr:spPr>
        <a:xfrm>
          <a:off x="1968500" y="13451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171111</xdr:rowOff>
    </xdr:from>
    <xdr:ext cx="469744" cy="259045"/>
    <xdr:sp macro="" textlink="">
      <xdr:nvSpPr>
        <xdr:cNvPr id="198" name="テキスト ボックス 197"/>
        <xdr:cNvSpPr txBox="1"/>
      </xdr:nvSpPr>
      <xdr:spPr>
        <a:xfrm>
          <a:off x="1784428" y="13544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79330</xdr:rowOff>
    </xdr:from>
    <xdr:to>
      <xdr:col>6</xdr:col>
      <xdr:colOff>38100</xdr:colOff>
      <xdr:row>79</xdr:row>
      <xdr:rowOff>9480</xdr:rowOff>
    </xdr:to>
    <xdr:sp macro="" textlink="">
      <xdr:nvSpPr>
        <xdr:cNvPr id="199" name="楕円 198"/>
        <xdr:cNvSpPr/>
      </xdr:nvSpPr>
      <xdr:spPr>
        <a:xfrm>
          <a:off x="1079500" y="1345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607</xdr:rowOff>
    </xdr:from>
    <xdr:ext cx="469744" cy="259045"/>
    <xdr:sp macro="" textlink="">
      <xdr:nvSpPr>
        <xdr:cNvPr id="200" name="テキスト ボックス 199"/>
        <xdr:cNvSpPr txBox="1"/>
      </xdr:nvSpPr>
      <xdr:spPr>
        <a:xfrm>
          <a:off x="895428" y="13545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1" name="直線コネクタ 210"/>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2" name="テキスト ボックス 211"/>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4" name="テキスト ボックス 213"/>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124506</xdr:rowOff>
    </xdr:from>
    <xdr:to>
      <xdr:col>24</xdr:col>
      <xdr:colOff>62865</xdr:colOff>
      <xdr:row>98</xdr:row>
      <xdr:rowOff>13878</xdr:rowOff>
    </xdr:to>
    <xdr:cxnSp macro="">
      <xdr:nvCxnSpPr>
        <xdr:cNvPr id="224" name="直線コネクタ 223"/>
        <xdr:cNvCxnSpPr/>
      </xdr:nvCxnSpPr>
      <xdr:spPr>
        <a:xfrm flipV="1">
          <a:off x="4633595" y="15555006"/>
          <a:ext cx="1270" cy="1260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17705</xdr:rowOff>
    </xdr:from>
    <xdr:ext cx="534377" cy="259045"/>
    <xdr:sp macro="" textlink="">
      <xdr:nvSpPr>
        <xdr:cNvPr id="225" name="扶助費最小値テキスト"/>
        <xdr:cNvSpPr txBox="1"/>
      </xdr:nvSpPr>
      <xdr:spPr>
        <a:xfrm>
          <a:off x="4686300" y="16819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13878</xdr:rowOff>
    </xdr:from>
    <xdr:to>
      <xdr:col>24</xdr:col>
      <xdr:colOff>152400</xdr:colOff>
      <xdr:row>98</xdr:row>
      <xdr:rowOff>13878</xdr:rowOff>
    </xdr:to>
    <xdr:cxnSp macro="">
      <xdr:nvCxnSpPr>
        <xdr:cNvPr id="226" name="直線コネクタ 225"/>
        <xdr:cNvCxnSpPr/>
      </xdr:nvCxnSpPr>
      <xdr:spPr>
        <a:xfrm>
          <a:off x="4546600" y="16815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71183</xdr:rowOff>
    </xdr:from>
    <xdr:ext cx="599010" cy="259045"/>
    <xdr:sp macro="" textlink="">
      <xdr:nvSpPr>
        <xdr:cNvPr id="227" name="扶助費最大値テキスト"/>
        <xdr:cNvSpPr txBox="1"/>
      </xdr:nvSpPr>
      <xdr:spPr>
        <a:xfrm>
          <a:off x="4686300" y="15330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124506</xdr:rowOff>
    </xdr:from>
    <xdr:to>
      <xdr:col>24</xdr:col>
      <xdr:colOff>152400</xdr:colOff>
      <xdr:row>90</xdr:row>
      <xdr:rowOff>124506</xdr:rowOff>
    </xdr:to>
    <xdr:cxnSp macro="">
      <xdr:nvCxnSpPr>
        <xdr:cNvPr id="228" name="直線コネクタ 227"/>
        <xdr:cNvCxnSpPr/>
      </xdr:nvCxnSpPr>
      <xdr:spPr>
        <a:xfrm>
          <a:off x="4546600" y="15555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91</xdr:row>
      <xdr:rowOff>107567</xdr:rowOff>
    </xdr:from>
    <xdr:to>
      <xdr:col>24</xdr:col>
      <xdr:colOff>63500</xdr:colOff>
      <xdr:row>94</xdr:row>
      <xdr:rowOff>28304</xdr:rowOff>
    </xdr:to>
    <xdr:cxnSp macro="">
      <xdr:nvCxnSpPr>
        <xdr:cNvPr id="229" name="直線コネクタ 228"/>
        <xdr:cNvCxnSpPr/>
      </xdr:nvCxnSpPr>
      <xdr:spPr>
        <a:xfrm flipV="1">
          <a:off x="3797300" y="15709517"/>
          <a:ext cx="838200" cy="435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121855</xdr:rowOff>
    </xdr:from>
    <xdr:ext cx="534377" cy="259045"/>
    <xdr:sp macro="" textlink="">
      <xdr:nvSpPr>
        <xdr:cNvPr id="230" name="扶助費平均値テキスト"/>
        <xdr:cNvSpPr txBox="1"/>
      </xdr:nvSpPr>
      <xdr:spPr>
        <a:xfrm>
          <a:off x="4686300" y="162381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143428</xdr:rowOff>
    </xdr:from>
    <xdr:to>
      <xdr:col>24</xdr:col>
      <xdr:colOff>114300</xdr:colOff>
      <xdr:row>95</xdr:row>
      <xdr:rowOff>73578</xdr:rowOff>
    </xdr:to>
    <xdr:sp macro="" textlink="">
      <xdr:nvSpPr>
        <xdr:cNvPr id="231" name="フローチャート: 判断 230"/>
        <xdr:cNvSpPr/>
      </xdr:nvSpPr>
      <xdr:spPr>
        <a:xfrm>
          <a:off x="4584700" y="1625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28304</xdr:rowOff>
    </xdr:from>
    <xdr:to>
      <xdr:col>19</xdr:col>
      <xdr:colOff>177800</xdr:colOff>
      <xdr:row>94</xdr:row>
      <xdr:rowOff>65748</xdr:rowOff>
    </xdr:to>
    <xdr:cxnSp macro="">
      <xdr:nvCxnSpPr>
        <xdr:cNvPr id="232" name="直線コネクタ 231"/>
        <xdr:cNvCxnSpPr/>
      </xdr:nvCxnSpPr>
      <xdr:spPr>
        <a:xfrm flipV="1">
          <a:off x="2908300" y="16144604"/>
          <a:ext cx="889000" cy="37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99507</xdr:rowOff>
    </xdr:from>
    <xdr:to>
      <xdr:col>20</xdr:col>
      <xdr:colOff>38100</xdr:colOff>
      <xdr:row>96</xdr:row>
      <xdr:rowOff>29657</xdr:rowOff>
    </xdr:to>
    <xdr:sp macro="" textlink="">
      <xdr:nvSpPr>
        <xdr:cNvPr id="233" name="フローチャート: 判断 232"/>
        <xdr:cNvSpPr/>
      </xdr:nvSpPr>
      <xdr:spPr>
        <a:xfrm>
          <a:off x="3746500" y="1638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20784</xdr:rowOff>
    </xdr:from>
    <xdr:ext cx="534377" cy="259045"/>
    <xdr:sp macro="" textlink="">
      <xdr:nvSpPr>
        <xdr:cNvPr id="234" name="テキスト ボックス 233"/>
        <xdr:cNvSpPr txBox="1"/>
      </xdr:nvSpPr>
      <xdr:spPr>
        <a:xfrm>
          <a:off x="3530111" y="16479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65748</xdr:rowOff>
    </xdr:from>
    <xdr:to>
      <xdr:col>15</xdr:col>
      <xdr:colOff>50800</xdr:colOff>
      <xdr:row>94</xdr:row>
      <xdr:rowOff>135243</xdr:rowOff>
    </xdr:to>
    <xdr:cxnSp macro="">
      <xdr:nvCxnSpPr>
        <xdr:cNvPr id="235" name="直線コネクタ 234"/>
        <xdr:cNvCxnSpPr/>
      </xdr:nvCxnSpPr>
      <xdr:spPr>
        <a:xfrm flipV="1">
          <a:off x="2019300" y="16182048"/>
          <a:ext cx="889000" cy="69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129384</xdr:rowOff>
    </xdr:from>
    <xdr:to>
      <xdr:col>15</xdr:col>
      <xdr:colOff>101600</xdr:colOff>
      <xdr:row>96</xdr:row>
      <xdr:rowOff>59534</xdr:rowOff>
    </xdr:to>
    <xdr:sp macro="" textlink="">
      <xdr:nvSpPr>
        <xdr:cNvPr id="236" name="フローチャート: 判断 235"/>
        <xdr:cNvSpPr/>
      </xdr:nvSpPr>
      <xdr:spPr>
        <a:xfrm>
          <a:off x="2857500" y="16417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50661</xdr:rowOff>
    </xdr:from>
    <xdr:ext cx="534377" cy="259045"/>
    <xdr:sp macro="" textlink="">
      <xdr:nvSpPr>
        <xdr:cNvPr id="237" name="テキスト ボックス 236"/>
        <xdr:cNvSpPr txBox="1"/>
      </xdr:nvSpPr>
      <xdr:spPr>
        <a:xfrm>
          <a:off x="2641111" y="16509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104274</xdr:rowOff>
    </xdr:from>
    <xdr:to>
      <xdr:col>10</xdr:col>
      <xdr:colOff>114300</xdr:colOff>
      <xdr:row>94</xdr:row>
      <xdr:rowOff>135243</xdr:rowOff>
    </xdr:to>
    <xdr:cxnSp macro="">
      <xdr:nvCxnSpPr>
        <xdr:cNvPr id="238" name="直線コネクタ 237"/>
        <xdr:cNvCxnSpPr/>
      </xdr:nvCxnSpPr>
      <xdr:spPr>
        <a:xfrm>
          <a:off x="1130300" y="16220574"/>
          <a:ext cx="889000" cy="30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141622</xdr:rowOff>
    </xdr:from>
    <xdr:to>
      <xdr:col>10</xdr:col>
      <xdr:colOff>165100</xdr:colOff>
      <xdr:row>96</xdr:row>
      <xdr:rowOff>71772</xdr:rowOff>
    </xdr:to>
    <xdr:sp macro="" textlink="">
      <xdr:nvSpPr>
        <xdr:cNvPr id="239" name="フローチャート: 判断 238"/>
        <xdr:cNvSpPr/>
      </xdr:nvSpPr>
      <xdr:spPr>
        <a:xfrm>
          <a:off x="1968500" y="1642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62899</xdr:rowOff>
    </xdr:from>
    <xdr:ext cx="534377" cy="259045"/>
    <xdr:sp macro="" textlink="">
      <xdr:nvSpPr>
        <xdr:cNvPr id="240" name="テキスト ボックス 239"/>
        <xdr:cNvSpPr txBox="1"/>
      </xdr:nvSpPr>
      <xdr:spPr>
        <a:xfrm>
          <a:off x="1752111" y="16522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149678</xdr:rowOff>
    </xdr:from>
    <xdr:to>
      <xdr:col>6</xdr:col>
      <xdr:colOff>38100</xdr:colOff>
      <xdr:row>96</xdr:row>
      <xdr:rowOff>79828</xdr:rowOff>
    </xdr:to>
    <xdr:sp macro="" textlink="">
      <xdr:nvSpPr>
        <xdr:cNvPr id="241" name="フローチャート: 判断 240"/>
        <xdr:cNvSpPr/>
      </xdr:nvSpPr>
      <xdr:spPr>
        <a:xfrm>
          <a:off x="1079500" y="16437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70955</xdr:rowOff>
    </xdr:from>
    <xdr:ext cx="534377" cy="259045"/>
    <xdr:sp macro="" textlink="">
      <xdr:nvSpPr>
        <xdr:cNvPr id="242" name="テキスト ボックス 241"/>
        <xdr:cNvSpPr txBox="1"/>
      </xdr:nvSpPr>
      <xdr:spPr>
        <a:xfrm>
          <a:off x="863111" y="16530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91</xdr:row>
      <xdr:rowOff>56767</xdr:rowOff>
    </xdr:from>
    <xdr:to>
      <xdr:col>24</xdr:col>
      <xdr:colOff>114300</xdr:colOff>
      <xdr:row>91</xdr:row>
      <xdr:rowOff>158367</xdr:rowOff>
    </xdr:to>
    <xdr:sp macro="" textlink="">
      <xdr:nvSpPr>
        <xdr:cNvPr id="248" name="楕円 247"/>
        <xdr:cNvSpPr/>
      </xdr:nvSpPr>
      <xdr:spPr>
        <a:xfrm>
          <a:off x="4584700" y="15658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90</xdr:row>
      <xdr:rowOff>79644</xdr:rowOff>
    </xdr:from>
    <xdr:ext cx="599010" cy="259045"/>
    <xdr:sp macro="" textlink="">
      <xdr:nvSpPr>
        <xdr:cNvPr id="249" name="扶助費該当値テキスト"/>
        <xdr:cNvSpPr txBox="1"/>
      </xdr:nvSpPr>
      <xdr:spPr>
        <a:xfrm>
          <a:off x="4686300" y="15510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148954</xdr:rowOff>
    </xdr:from>
    <xdr:to>
      <xdr:col>20</xdr:col>
      <xdr:colOff>38100</xdr:colOff>
      <xdr:row>94</xdr:row>
      <xdr:rowOff>79104</xdr:rowOff>
    </xdr:to>
    <xdr:sp macro="" textlink="">
      <xdr:nvSpPr>
        <xdr:cNvPr id="250" name="楕円 249"/>
        <xdr:cNvSpPr/>
      </xdr:nvSpPr>
      <xdr:spPr>
        <a:xfrm>
          <a:off x="3746500" y="16093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95631</xdr:rowOff>
    </xdr:from>
    <xdr:ext cx="599010" cy="259045"/>
    <xdr:sp macro="" textlink="">
      <xdr:nvSpPr>
        <xdr:cNvPr id="251" name="テキスト ボックス 250"/>
        <xdr:cNvSpPr txBox="1"/>
      </xdr:nvSpPr>
      <xdr:spPr>
        <a:xfrm>
          <a:off x="3497795" y="15869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14948</xdr:rowOff>
    </xdr:from>
    <xdr:to>
      <xdr:col>15</xdr:col>
      <xdr:colOff>101600</xdr:colOff>
      <xdr:row>94</xdr:row>
      <xdr:rowOff>116548</xdr:rowOff>
    </xdr:to>
    <xdr:sp macro="" textlink="">
      <xdr:nvSpPr>
        <xdr:cNvPr id="252" name="楕円 251"/>
        <xdr:cNvSpPr/>
      </xdr:nvSpPr>
      <xdr:spPr>
        <a:xfrm>
          <a:off x="2857500" y="16131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92</xdr:row>
      <xdr:rowOff>133075</xdr:rowOff>
    </xdr:from>
    <xdr:ext cx="599010" cy="259045"/>
    <xdr:sp macro="" textlink="">
      <xdr:nvSpPr>
        <xdr:cNvPr id="253" name="テキスト ボックス 252"/>
        <xdr:cNvSpPr txBox="1"/>
      </xdr:nvSpPr>
      <xdr:spPr>
        <a:xfrm>
          <a:off x="2608795" y="15906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84443</xdr:rowOff>
    </xdr:from>
    <xdr:to>
      <xdr:col>10</xdr:col>
      <xdr:colOff>165100</xdr:colOff>
      <xdr:row>95</xdr:row>
      <xdr:rowOff>14593</xdr:rowOff>
    </xdr:to>
    <xdr:sp macro="" textlink="">
      <xdr:nvSpPr>
        <xdr:cNvPr id="254" name="楕円 253"/>
        <xdr:cNvSpPr/>
      </xdr:nvSpPr>
      <xdr:spPr>
        <a:xfrm>
          <a:off x="1968500" y="1620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31120</xdr:rowOff>
    </xdr:from>
    <xdr:ext cx="599010" cy="259045"/>
    <xdr:sp macro="" textlink="">
      <xdr:nvSpPr>
        <xdr:cNvPr id="255" name="テキスト ボックス 254"/>
        <xdr:cNvSpPr txBox="1"/>
      </xdr:nvSpPr>
      <xdr:spPr>
        <a:xfrm>
          <a:off x="1719795" y="15975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53474</xdr:rowOff>
    </xdr:from>
    <xdr:to>
      <xdr:col>6</xdr:col>
      <xdr:colOff>38100</xdr:colOff>
      <xdr:row>94</xdr:row>
      <xdr:rowOff>155074</xdr:rowOff>
    </xdr:to>
    <xdr:sp macro="" textlink="">
      <xdr:nvSpPr>
        <xdr:cNvPr id="256" name="楕円 255"/>
        <xdr:cNvSpPr/>
      </xdr:nvSpPr>
      <xdr:spPr>
        <a:xfrm>
          <a:off x="1079500" y="16169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93</xdr:row>
      <xdr:rowOff>151</xdr:rowOff>
    </xdr:from>
    <xdr:ext cx="599010" cy="259045"/>
    <xdr:sp macro="" textlink="">
      <xdr:nvSpPr>
        <xdr:cNvPr id="257" name="テキスト ボックス 256"/>
        <xdr:cNvSpPr txBox="1"/>
      </xdr:nvSpPr>
      <xdr:spPr>
        <a:xfrm>
          <a:off x="830795" y="15945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1" name="テキスト ボックス 270"/>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3" name="テキスト ボックス 272"/>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5" name="テキスト ボックス 274"/>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7" name="テキスト ボックス 276"/>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79" name="テキスト ボックス 278"/>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99404</xdr:rowOff>
    </xdr:from>
    <xdr:to>
      <xdr:col>54</xdr:col>
      <xdr:colOff>189865</xdr:colOff>
      <xdr:row>38</xdr:row>
      <xdr:rowOff>96948</xdr:rowOff>
    </xdr:to>
    <xdr:cxnSp macro="">
      <xdr:nvCxnSpPr>
        <xdr:cNvPr id="281" name="直線コネクタ 280"/>
        <xdr:cNvCxnSpPr/>
      </xdr:nvCxnSpPr>
      <xdr:spPr>
        <a:xfrm flipV="1">
          <a:off x="10475595" y="5414354"/>
          <a:ext cx="1270" cy="1197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100775</xdr:rowOff>
    </xdr:from>
    <xdr:ext cx="534377" cy="259045"/>
    <xdr:sp macro="" textlink="">
      <xdr:nvSpPr>
        <xdr:cNvPr id="282" name="補助費等最小値テキスト"/>
        <xdr:cNvSpPr txBox="1"/>
      </xdr:nvSpPr>
      <xdr:spPr>
        <a:xfrm>
          <a:off x="10528300" y="6615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96948</xdr:rowOff>
    </xdr:from>
    <xdr:to>
      <xdr:col>55</xdr:col>
      <xdr:colOff>88900</xdr:colOff>
      <xdr:row>38</xdr:row>
      <xdr:rowOff>96948</xdr:rowOff>
    </xdr:to>
    <xdr:cxnSp macro="">
      <xdr:nvCxnSpPr>
        <xdr:cNvPr id="283" name="直線コネクタ 282"/>
        <xdr:cNvCxnSpPr/>
      </xdr:nvCxnSpPr>
      <xdr:spPr>
        <a:xfrm>
          <a:off x="10388600" y="6612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46081</xdr:rowOff>
    </xdr:from>
    <xdr:ext cx="599010" cy="259045"/>
    <xdr:sp macro="" textlink="">
      <xdr:nvSpPr>
        <xdr:cNvPr id="284" name="補助費等最大値テキスト"/>
        <xdr:cNvSpPr txBox="1"/>
      </xdr:nvSpPr>
      <xdr:spPr>
        <a:xfrm>
          <a:off x="10528300" y="51895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691,153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99404</xdr:rowOff>
    </xdr:from>
    <xdr:to>
      <xdr:col>55</xdr:col>
      <xdr:colOff>88900</xdr:colOff>
      <xdr:row>31</xdr:row>
      <xdr:rowOff>99404</xdr:rowOff>
    </xdr:to>
    <xdr:cxnSp macro="">
      <xdr:nvCxnSpPr>
        <xdr:cNvPr id="285" name="直線コネクタ 284"/>
        <xdr:cNvCxnSpPr/>
      </xdr:nvCxnSpPr>
      <xdr:spPr>
        <a:xfrm>
          <a:off x="10388600" y="5414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30</xdr:row>
      <xdr:rowOff>133131</xdr:rowOff>
    </xdr:from>
    <xdr:to>
      <xdr:col>55</xdr:col>
      <xdr:colOff>0</xdr:colOff>
      <xdr:row>32</xdr:row>
      <xdr:rowOff>54802</xdr:rowOff>
    </xdr:to>
    <xdr:cxnSp macro="">
      <xdr:nvCxnSpPr>
        <xdr:cNvPr id="286" name="直線コネクタ 285"/>
        <xdr:cNvCxnSpPr/>
      </xdr:nvCxnSpPr>
      <xdr:spPr>
        <a:xfrm>
          <a:off x="9639300" y="5276631"/>
          <a:ext cx="838200" cy="26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75418</xdr:rowOff>
    </xdr:from>
    <xdr:ext cx="599010" cy="259045"/>
    <xdr:sp macro="" textlink="">
      <xdr:nvSpPr>
        <xdr:cNvPr id="287" name="補助費等平均値テキスト"/>
        <xdr:cNvSpPr txBox="1"/>
      </xdr:nvSpPr>
      <xdr:spPr>
        <a:xfrm>
          <a:off x="10528300" y="62476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96991</xdr:rowOff>
    </xdr:from>
    <xdr:to>
      <xdr:col>55</xdr:col>
      <xdr:colOff>50800</xdr:colOff>
      <xdr:row>37</xdr:row>
      <xdr:rowOff>27141</xdr:rowOff>
    </xdr:to>
    <xdr:sp macro="" textlink="">
      <xdr:nvSpPr>
        <xdr:cNvPr id="288" name="フローチャート: 判断 287"/>
        <xdr:cNvSpPr/>
      </xdr:nvSpPr>
      <xdr:spPr>
        <a:xfrm>
          <a:off x="10426700" y="6269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133131</xdr:rowOff>
    </xdr:from>
    <xdr:to>
      <xdr:col>50</xdr:col>
      <xdr:colOff>114300</xdr:colOff>
      <xdr:row>34</xdr:row>
      <xdr:rowOff>93801</xdr:rowOff>
    </xdr:to>
    <xdr:cxnSp macro="">
      <xdr:nvCxnSpPr>
        <xdr:cNvPr id="289" name="直線コネクタ 288"/>
        <xdr:cNvCxnSpPr/>
      </xdr:nvCxnSpPr>
      <xdr:spPr>
        <a:xfrm flipV="1">
          <a:off x="8750300" y="5276631"/>
          <a:ext cx="889000" cy="646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57500</xdr:rowOff>
    </xdr:from>
    <xdr:to>
      <xdr:col>50</xdr:col>
      <xdr:colOff>165100</xdr:colOff>
      <xdr:row>35</xdr:row>
      <xdr:rowOff>159100</xdr:rowOff>
    </xdr:to>
    <xdr:sp macro="" textlink="">
      <xdr:nvSpPr>
        <xdr:cNvPr id="290" name="フローチャート: 判断 289"/>
        <xdr:cNvSpPr/>
      </xdr:nvSpPr>
      <xdr:spPr>
        <a:xfrm>
          <a:off x="9588500" y="6058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150227</xdr:rowOff>
    </xdr:from>
    <xdr:ext cx="599010" cy="259045"/>
    <xdr:sp macro="" textlink="">
      <xdr:nvSpPr>
        <xdr:cNvPr id="291" name="テキスト ボックス 290"/>
        <xdr:cNvSpPr txBox="1"/>
      </xdr:nvSpPr>
      <xdr:spPr>
        <a:xfrm>
          <a:off x="9339795" y="6150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57006</xdr:rowOff>
    </xdr:from>
    <xdr:to>
      <xdr:col>45</xdr:col>
      <xdr:colOff>177800</xdr:colOff>
      <xdr:row>34</xdr:row>
      <xdr:rowOff>93801</xdr:rowOff>
    </xdr:to>
    <xdr:cxnSp macro="">
      <xdr:nvCxnSpPr>
        <xdr:cNvPr id="292" name="直線コネクタ 291"/>
        <xdr:cNvCxnSpPr/>
      </xdr:nvCxnSpPr>
      <xdr:spPr>
        <a:xfrm>
          <a:off x="7861300" y="5886306"/>
          <a:ext cx="889000" cy="36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140773</xdr:rowOff>
    </xdr:from>
    <xdr:to>
      <xdr:col>46</xdr:col>
      <xdr:colOff>38100</xdr:colOff>
      <xdr:row>37</xdr:row>
      <xdr:rowOff>70923</xdr:rowOff>
    </xdr:to>
    <xdr:sp macro="" textlink="">
      <xdr:nvSpPr>
        <xdr:cNvPr id="293" name="フローチャート: 判断 292"/>
        <xdr:cNvSpPr/>
      </xdr:nvSpPr>
      <xdr:spPr>
        <a:xfrm>
          <a:off x="8699500" y="6312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62050</xdr:rowOff>
    </xdr:from>
    <xdr:ext cx="599010" cy="259045"/>
    <xdr:sp macro="" textlink="">
      <xdr:nvSpPr>
        <xdr:cNvPr id="294" name="テキスト ボックス 293"/>
        <xdr:cNvSpPr txBox="1"/>
      </xdr:nvSpPr>
      <xdr:spPr>
        <a:xfrm>
          <a:off x="8450795" y="6405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33</xdr:row>
      <xdr:rowOff>105141</xdr:rowOff>
    </xdr:from>
    <xdr:to>
      <xdr:col>41</xdr:col>
      <xdr:colOff>50800</xdr:colOff>
      <xdr:row>34</xdr:row>
      <xdr:rowOff>57006</xdr:rowOff>
    </xdr:to>
    <xdr:cxnSp macro="">
      <xdr:nvCxnSpPr>
        <xdr:cNvPr id="295" name="直線コネクタ 294"/>
        <xdr:cNvCxnSpPr/>
      </xdr:nvCxnSpPr>
      <xdr:spPr>
        <a:xfrm>
          <a:off x="6972300" y="5762991"/>
          <a:ext cx="889000" cy="123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136531</xdr:rowOff>
    </xdr:from>
    <xdr:to>
      <xdr:col>41</xdr:col>
      <xdr:colOff>101600</xdr:colOff>
      <xdr:row>37</xdr:row>
      <xdr:rowOff>66681</xdr:rowOff>
    </xdr:to>
    <xdr:sp macro="" textlink="">
      <xdr:nvSpPr>
        <xdr:cNvPr id="296" name="フローチャート: 判断 295"/>
        <xdr:cNvSpPr/>
      </xdr:nvSpPr>
      <xdr:spPr>
        <a:xfrm>
          <a:off x="7810500" y="6308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57808</xdr:rowOff>
    </xdr:from>
    <xdr:ext cx="599010" cy="259045"/>
    <xdr:sp macro="" textlink="">
      <xdr:nvSpPr>
        <xdr:cNvPr id="297" name="テキスト ボックス 296"/>
        <xdr:cNvSpPr txBox="1"/>
      </xdr:nvSpPr>
      <xdr:spPr>
        <a:xfrm>
          <a:off x="7561795" y="6401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163841</xdr:rowOff>
    </xdr:from>
    <xdr:to>
      <xdr:col>36</xdr:col>
      <xdr:colOff>165100</xdr:colOff>
      <xdr:row>37</xdr:row>
      <xdr:rowOff>93991</xdr:rowOff>
    </xdr:to>
    <xdr:sp macro="" textlink="">
      <xdr:nvSpPr>
        <xdr:cNvPr id="298" name="フローチャート: 判断 297"/>
        <xdr:cNvSpPr/>
      </xdr:nvSpPr>
      <xdr:spPr>
        <a:xfrm>
          <a:off x="6921500" y="633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85118</xdr:rowOff>
    </xdr:from>
    <xdr:ext cx="599010" cy="259045"/>
    <xdr:sp macro="" textlink="">
      <xdr:nvSpPr>
        <xdr:cNvPr id="299" name="テキスト ボックス 298"/>
        <xdr:cNvSpPr txBox="1"/>
      </xdr:nvSpPr>
      <xdr:spPr>
        <a:xfrm>
          <a:off x="6672795" y="6428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4002</xdr:rowOff>
    </xdr:from>
    <xdr:to>
      <xdr:col>55</xdr:col>
      <xdr:colOff>50800</xdr:colOff>
      <xdr:row>32</xdr:row>
      <xdr:rowOff>105602</xdr:rowOff>
    </xdr:to>
    <xdr:sp macro="" textlink="">
      <xdr:nvSpPr>
        <xdr:cNvPr id="305" name="楕円 304"/>
        <xdr:cNvSpPr/>
      </xdr:nvSpPr>
      <xdr:spPr>
        <a:xfrm>
          <a:off x="10426700" y="5490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31</xdr:row>
      <xdr:rowOff>90379</xdr:rowOff>
    </xdr:from>
    <xdr:ext cx="599010" cy="259045"/>
    <xdr:sp macro="" textlink="">
      <xdr:nvSpPr>
        <xdr:cNvPr id="306" name="補助費等該当値テキスト"/>
        <xdr:cNvSpPr txBox="1"/>
      </xdr:nvSpPr>
      <xdr:spPr>
        <a:xfrm>
          <a:off x="10528300" y="5405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624,566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30</xdr:row>
      <xdr:rowOff>82331</xdr:rowOff>
    </xdr:from>
    <xdr:to>
      <xdr:col>50</xdr:col>
      <xdr:colOff>165100</xdr:colOff>
      <xdr:row>31</xdr:row>
      <xdr:rowOff>12481</xdr:rowOff>
    </xdr:to>
    <xdr:sp macro="" textlink="">
      <xdr:nvSpPr>
        <xdr:cNvPr id="307" name="楕円 306"/>
        <xdr:cNvSpPr/>
      </xdr:nvSpPr>
      <xdr:spPr>
        <a:xfrm>
          <a:off x="9588500" y="5225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29</xdr:row>
      <xdr:rowOff>29008</xdr:rowOff>
    </xdr:from>
    <xdr:ext cx="599010" cy="259045"/>
    <xdr:sp macro="" textlink="">
      <xdr:nvSpPr>
        <xdr:cNvPr id="308" name="テキスト ボックス 307"/>
        <xdr:cNvSpPr txBox="1"/>
      </xdr:nvSpPr>
      <xdr:spPr>
        <a:xfrm>
          <a:off x="9339795" y="5001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43001</xdr:rowOff>
    </xdr:from>
    <xdr:to>
      <xdr:col>46</xdr:col>
      <xdr:colOff>38100</xdr:colOff>
      <xdr:row>34</xdr:row>
      <xdr:rowOff>144601</xdr:rowOff>
    </xdr:to>
    <xdr:sp macro="" textlink="">
      <xdr:nvSpPr>
        <xdr:cNvPr id="309" name="楕円 308"/>
        <xdr:cNvSpPr/>
      </xdr:nvSpPr>
      <xdr:spPr>
        <a:xfrm>
          <a:off x="8699500" y="5872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161128</xdr:rowOff>
    </xdr:from>
    <xdr:ext cx="599010" cy="259045"/>
    <xdr:sp macro="" textlink="">
      <xdr:nvSpPr>
        <xdr:cNvPr id="310" name="テキスト ボックス 309"/>
        <xdr:cNvSpPr txBox="1"/>
      </xdr:nvSpPr>
      <xdr:spPr>
        <a:xfrm>
          <a:off x="8450795" y="5647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6206</xdr:rowOff>
    </xdr:from>
    <xdr:to>
      <xdr:col>41</xdr:col>
      <xdr:colOff>101600</xdr:colOff>
      <xdr:row>34</xdr:row>
      <xdr:rowOff>107806</xdr:rowOff>
    </xdr:to>
    <xdr:sp macro="" textlink="">
      <xdr:nvSpPr>
        <xdr:cNvPr id="311" name="楕円 310"/>
        <xdr:cNvSpPr/>
      </xdr:nvSpPr>
      <xdr:spPr>
        <a:xfrm>
          <a:off x="7810500" y="583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32</xdr:row>
      <xdr:rowOff>124333</xdr:rowOff>
    </xdr:from>
    <xdr:ext cx="599010" cy="259045"/>
    <xdr:sp macro="" textlink="">
      <xdr:nvSpPr>
        <xdr:cNvPr id="312" name="テキスト ボックス 311"/>
        <xdr:cNvSpPr txBox="1"/>
      </xdr:nvSpPr>
      <xdr:spPr>
        <a:xfrm>
          <a:off x="7561795" y="5610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54341</xdr:rowOff>
    </xdr:from>
    <xdr:to>
      <xdr:col>36</xdr:col>
      <xdr:colOff>165100</xdr:colOff>
      <xdr:row>33</xdr:row>
      <xdr:rowOff>155941</xdr:rowOff>
    </xdr:to>
    <xdr:sp macro="" textlink="">
      <xdr:nvSpPr>
        <xdr:cNvPr id="313" name="楕円 312"/>
        <xdr:cNvSpPr/>
      </xdr:nvSpPr>
      <xdr:spPr>
        <a:xfrm>
          <a:off x="6921500" y="5712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32</xdr:row>
      <xdr:rowOff>1018</xdr:rowOff>
    </xdr:from>
    <xdr:ext cx="599010" cy="259045"/>
    <xdr:sp macro="" textlink="">
      <xdr:nvSpPr>
        <xdr:cNvPr id="314" name="テキスト ボックス 313"/>
        <xdr:cNvSpPr txBox="1"/>
      </xdr:nvSpPr>
      <xdr:spPr>
        <a:xfrm>
          <a:off x="6672795" y="5487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88,309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5" name="直線コネクタ 324"/>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6" name="テキスト ボックス 325"/>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7" name="直線コネクタ 326"/>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144434</xdr:rowOff>
    </xdr:from>
    <xdr:ext cx="685572" cy="259045"/>
    <xdr:sp macro="" textlink="">
      <xdr:nvSpPr>
        <xdr:cNvPr id="328" name="テキスト ボックス 327"/>
        <xdr:cNvSpPr txBox="1"/>
      </xdr:nvSpPr>
      <xdr:spPr>
        <a:xfrm>
          <a:off x="5918428" y="9745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9" name="直線コネクタ 328"/>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160762</xdr:rowOff>
    </xdr:from>
    <xdr:ext cx="685572" cy="259045"/>
    <xdr:sp macro="" textlink="">
      <xdr:nvSpPr>
        <xdr:cNvPr id="330" name="テキスト ボックス 329"/>
        <xdr:cNvSpPr txBox="1"/>
      </xdr:nvSpPr>
      <xdr:spPr>
        <a:xfrm>
          <a:off x="5918428" y="9419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1" name="直線コネクタ 330"/>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5642</xdr:rowOff>
    </xdr:from>
    <xdr:ext cx="685572" cy="259045"/>
    <xdr:sp macro="" textlink="">
      <xdr:nvSpPr>
        <xdr:cNvPr id="332" name="テキスト ボックス 331"/>
        <xdr:cNvSpPr txBox="1"/>
      </xdr:nvSpPr>
      <xdr:spPr>
        <a:xfrm>
          <a:off x="5918428" y="9092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3" name="直線コネクタ 332"/>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21970</xdr:rowOff>
    </xdr:from>
    <xdr:ext cx="685572" cy="259045"/>
    <xdr:sp macro="" textlink="">
      <xdr:nvSpPr>
        <xdr:cNvPr id="334" name="テキスト ボックス 333"/>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5" name="直線コネクタ 334"/>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36" name="テキスト ボックス 335"/>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168156</xdr:rowOff>
    </xdr:from>
    <xdr:to>
      <xdr:col>54</xdr:col>
      <xdr:colOff>189865</xdr:colOff>
      <xdr:row>59</xdr:row>
      <xdr:rowOff>85833</xdr:rowOff>
    </xdr:to>
    <xdr:cxnSp macro="">
      <xdr:nvCxnSpPr>
        <xdr:cNvPr id="340" name="直線コネクタ 339"/>
        <xdr:cNvCxnSpPr/>
      </xdr:nvCxnSpPr>
      <xdr:spPr>
        <a:xfrm flipV="1">
          <a:off x="10475595" y="8740656"/>
          <a:ext cx="1270" cy="14607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89660</xdr:rowOff>
    </xdr:from>
    <xdr:ext cx="534377" cy="259045"/>
    <xdr:sp macro="" textlink="">
      <xdr:nvSpPr>
        <xdr:cNvPr id="341" name="普通建設事業費最小値テキスト"/>
        <xdr:cNvSpPr txBox="1"/>
      </xdr:nvSpPr>
      <xdr:spPr>
        <a:xfrm>
          <a:off x="10528300" y="10205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85833</xdr:rowOff>
    </xdr:from>
    <xdr:to>
      <xdr:col>55</xdr:col>
      <xdr:colOff>88900</xdr:colOff>
      <xdr:row>59</xdr:row>
      <xdr:rowOff>85833</xdr:rowOff>
    </xdr:to>
    <xdr:cxnSp macro="">
      <xdr:nvCxnSpPr>
        <xdr:cNvPr id="342" name="直線コネクタ 341"/>
        <xdr:cNvCxnSpPr/>
      </xdr:nvCxnSpPr>
      <xdr:spPr>
        <a:xfrm>
          <a:off x="10388600" y="10201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114833</xdr:rowOff>
    </xdr:from>
    <xdr:ext cx="690189" cy="259045"/>
    <xdr:sp macro="" textlink="">
      <xdr:nvSpPr>
        <xdr:cNvPr id="343" name="普通建設事業費最大値テキスト"/>
        <xdr:cNvSpPr txBox="1"/>
      </xdr:nvSpPr>
      <xdr:spPr>
        <a:xfrm>
          <a:off x="10528300" y="851588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4,512,865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168156</xdr:rowOff>
    </xdr:from>
    <xdr:to>
      <xdr:col>55</xdr:col>
      <xdr:colOff>88900</xdr:colOff>
      <xdr:row>50</xdr:row>
      <xdr:rowOff>168156</xdr:rowOff>
    </xdr:to>
    <xdr:cxnSp macro="">
      <xdr:nvCxnSpPr>
        <xdr:cNvPr id="344" name="直線コネクタ 343"/>
        <xdr:cNvCxnSpPr/>
      </xdr:nvCxnSpPr>
      <xdr:spPr>
        <a:xfrm>
          <a:off x="10388600" y="8740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78390</xdr:rowOff>
    </xdr:from>
    <xdr:to>
      <xdr:col>55</xdr:col>
      <xdr:colOff>0</xdr:colOff>
      <xdr:row>58</xdr:row>
      <xdr:rowOff>138484</xdr:rowOff>
    </xdr:to>
    <xdr:cxnSp macro="">
      <xdr:nvCxnSpPr>
        <xdr:cNvPr id="345" name="直線コネクタ 344"/>
        <xdr:cNvCxnSpPr/>
      </xdr:nvCxnSpPr>
      <xdr:spPr>
        <a:xfrm flipV="1">
          <a:off x="9639300" y="10022490"/>
          <a:ext cx="838200" cy="60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79512</xdr:rowOff>
    </xdr:from>
    <xdr:ext cx="599010" cy="259045"/>
    <xdr:sp macro="" textlink="">
      <xdr:nvSpPr>
        <xdr:cNvPr id="346" name="普通建設事業費平均値テキスト"/>
        <xdr:cNvSpPr txBox="1"/>
      </xdr:nvSpPr>
      <xdr:spPr>
        <a:xfrm>
          <a:off x="10528300" y="100236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101085</xdr:rowOff>
    </xdr:from>
    <xdr:to>
      <xdr:col>55</xdr:col>
      <xdr:colOff>50800</xdr:colOff>
      <xdr:row>59</xdr:row>
      <xdr:rowOff>31235</xdr:rowOff>
    </xdr:to>
    <xdr:sp macro="" textlink="">
      <xdr:nvSpPr>
        <xdr:cNvPr id="347" name="フローチャート: 判断 346"/>
        <xdr:cNvSpPr/>
      </xdr:nvSpPr>
      <xdr:spPr>
        <a:xfrm>
          <a:off x="10426700" y="10045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104256</xdr:rowOff>
    </xdr:from>
    <xdr:to>
      <xdr:col>50</xdr:col>
      <xdr:colOff>114300</xdr:colOff>
      <xdr:row>58</xdr:row>
      <xdr:rowOff>138484</xdr:rowOff>
    </xdr:to>
    <xdr:cxnSp macro="">
      <xdr:nvCxnSpPr>
        <xdr:cNvPr id="348" name="直線コネクタ 347"/>
        <xdr:cNvCxnSpPr/>
      </xdr:nvCxnSpPr>
      <xdr:spPr>
        <a:xfrm>
          <a:off x="8750300" y="10048356"/>
          <a:ext cx="889000" cy="34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110992</xdr:rowOff>
    </xdr:from>
    <xdr:to>
      <xdr:col>50</xdr:col>
      <xdr:colOff>165100</xdr:colOff>
      <xdr:row>59</xdr:row>
      <xdr:rowOff>41142</xdr:rowOff>
    </xdr:to>
    <xdr:sp macro="" textlink="">
      <xdr:nvSpPr>
        <xdr:cNvPr id="349" name="フローチャート: 判断 348"/>
        <xdr:cNvSpPr/>
      </xdr:nvSpPr>
      <xdr:spPr>
        <a:xfrm>
          <a:off x="9588500" y="1005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59</xdr:row>
      <xdr:rowOff>32269</xdr:rowOff>
    </xdr:from>
    <xdr:ext cx="599010" cy="259045"/>
    <xdr:sp macro="" textlink="">
      <xdr:nvSpPr>
        <xdr:cNvPr id="350" name="テキスト ボックス 349"/>
        <xdr:cNvSpPr txBox="1"/>
      </xdr:nvSpPr>
      <xdr:spPr>
        <a:xfrm>
          <a:off x="9339795" y="10147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104256</xdr:rowOff>
    </xdr:from>
    <xdr:to>
      <xdr:col>45</xdr:col>
      <xdr:colOff>177800</xdr:colOff>
      <xdr:row>58</xdr:row>
      <xdr:rowOff>153578</xdr:rowOff>
    </xdr:to>
    <xdr:cxnSp macro="">
      <xdr:nvCxnSpPr>
        <xdr:cNvPr id="351" name="直線コネクタ 350"/>
        <xdr:cNvCxnSpPr/>
      </xdr:nvCxnSpPr>
      <xdr:spPr>
        <a:xfrm flipV="1">
          <a:off x="7861300" y="10048356"/>
          <a:ext cx="889000" cy="49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116026</xdr:rowOff>
    </xdr:from>
    <xdr:to>
      <xdr:col>46</xdr:col>
      <xdr:colOff>38100</xdr:colOff>
      <xdr:row>59</xdr:row>
      <xdr:rowOff>46176</xdr:rowOff>
    </xdr:to>
    <xdr:sp macro="" textlink="">
      <xdr:nvSpPr>
        <xdr:cNvPr id="352" name="フローチャート: 判断 351"/>
        <xdr:cNvSpPr/>
      </xdr:nvSpPr>
      <xdr:spPr>
        <a:xfrm>
          <a:off x="8699500" y="10060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59</xdr:row>
      <xdr:rowOff>37303</xdr:rowOff>
    </xdr:from>
    <xdr:ext cx="599010" cy="259045"/>
    <xdr:sp macro="" textlink="">
      <xdr:nvSpPr>
        <xdr:cNvPr id="353" name="テキスト ボックス 352"/>
        <xdr:cNvSpPr txBox="1"/>
      </xdr:nvSpPr>
      <xdr:spPr>
        <a:xfrm>
          <a:off x="8450795" y="10152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103517</xdr:rowOff>
    </xdr:from>
    <xdr:to>
      <xdr:col>41</xdr:col>
      <xdr:colOff>50800</xdr:colOff>
      <xdr:row>58</xdr:row>
      <xdr:rowOff>153578</xdr:rowOff>
    </xdr:to>
    <xdr:cxnSp macro="">
      <xdr:nvCxnSpPr>
        <xdr:cNvPr id="354" name="直線コネクタ 353"/>
        <xdr:cNvCxnSpPr/>
      </xdr:nvCxnSpPr>
      <xdr:spPr>
        <a:xfrm>
          <a:off x="6972300" y="10047617"/>
          <a:ext cx="889000" cy="50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124909</xdr:rowOff>
    </xdr:from>
    <xdr:to>
      <xdr:col>41</xdr:col>
      <xdr:colOff>101600</xdr:colOff>
      <xdr:row>59</xdr:row>
      <xdr:rowOff>55059</xdr:rowOff>
    </xdr:to>
    <xdr:sp macro="" textlink="">
      <xdr:nvSpPr>
        <xdr:cNvPr id="355" name="フローチャート: 判断 354"/>
        <xdr:cNvSpPr/>
      </xdr:nvSpPr>
      <xdr:spPr>
        <a:xfrm>
          <a:off x="7810500" y="10069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59</xdr:row>
      <xdr:rowOff>46186</xdr:rowOff>
    </xdr:from>
    <xdr:ext cx="599010" cy="259045"/>
    <xdr:sp macro="" textlink="">
      <xdr:nvSpPr>
        <xdr:cNvPr id="356" name="テキスト ボックス 355"/>
        <xdr:cNvSpPr txBox="1"/>
      </xdr:nvSpPr>
      <xdr:spPr>
        <a:xfrm>
          <a:off x="7561795" y="101617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115901</xdr:rowOff>
    </xdr:from>
    <xdr:to>
      <xdr:col>36</xdr:col>
      <xdr:colOff>165100</xdr:colOff>
      <xdr:row>59</xdr:row>
      <xdr:rowOff>46051</xdr:rowOff>
    </xdr:to>
    <xdr:sp macro="" textlink="">
      <xdr:nvSpPr>
        <xdr:cNvPr id="357" name="フローチャート: 判断 356"/>
        <xdr:cNvSpPr/>
      </xdr:nvSpPr>
      <xdr:spPr>
        <a:xfrm>
          <a:off x="6921500" y="10060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59</xdr:row>
      <xdr:rowOff>37178</xdr:rowOff>
    </xdr:from>
    <xdr:ext cx="599010" cy="259045"/>
    <xdr:sp macro="" textlink="">
      <xdr:nvSpPr>
        <xdr:cNvPr id="358" name="テキスト ボックス 357"/>
        <xdr:cNvSpPr txBox="1"/>
      </xdr:nvSpPr>
      <xdr:spPr>
        <a:xfrm>
          <a:off x="6672795" y="10152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27590</xdr:rowOff>
    </xdr:from>
    <xdr:to>
      <xdr:col>55</xdr:col>
      <xdr:colOff>50800</xdr:colOff>
      <xdr:row>58</xdr:row>
      <xdr:rowOff>129190</xdr:rowOff>
    </xdr:to>
    <xdr:sp macro="" textlink="">
      <xdr:nvSpPr>
        <xdr:cNvPr id="364" name="楕円 363"/>
        <xdr:cNvSpPr/>
      </xdr:nvSpPr>
      <xdr:spPr>
        <a:xfrm>
          <a:off x="10426700" y="9971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50467</xdr:rowOff>
    </xdr:from>
    <xdr:ext cx="599010" cy="259045"/>
    <xdr:sp macro="" textlink="">
      <xdr:nvSpPr>
        <xdr:cNvPr id="365" name="普通建設事業費該当値テキスト"/>
        <xdr:cNvSpPr txBox="1"/>
      </xdr:nvSpPr>
      <xdr:spPr>
        <a:xfrm>
          <a:off x="10528300" y="9823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587,740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87684</xdr:rowOff>
    </xdr:from>
    <xdr:to>
      <xdr:col>50</xdr:col>
      <xdr:colOff>165100</xdr:colOff>
      <xdr:row>59</xdr:row>
      <xdr:rowOff>17834</xdr:rowOff>
    </xdr:to>
    <xdr:sp macro="" textlink="">
      <xdr:nvSpPr>
        <xdr:cNvPr id="366" name="楕円 365"/>
        <xdr:cNvSpPr/>
      </xdr:nvSpPr>
      <xdr:spPr>
        <a:xfrm>
          <a:off x="9588500" y="10031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34361</xdr:rowOff>
    </xdr:from>
    <xdr:ext cx="599010" cy="259045"/>
    <xdr:sp macro="" textlink="">
      <xdr:nvSpPr>
        <xdr:cNvPr id="367" name="テキスト ボックス 366"/>
        <xdr:cNvSpPr txBox="1"/>
      </xdr:nvSpPr>
      <xdr:spPr>
        <a:xfrm>
          <a:off x="9339795" y="9807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53456</xdr:rowOff>
    </xdr:from>
    <xdr:to>
      <xdr:col>46</xdr:col>
      <xdr:colOff>38100</xdr:colOff>
      <xdr:row>58</xdr:row>
      <xdr:rowOff>155056</xdr:rowOff>
    </xdr:to>
    <xdr:sp macro="" textlink="">
      <xdr:nvSpPr>
        <xdr:cNvPr id="368" name="楕円 367"/>
        <xdr:cNvSpPr/>
      </xdr:nvSpPr>
      <xdr:spPr>
        <a:xfrm>
          <a:off x="8699500" y="9997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133</xdr:rowOff>
    </xdr:from>
    <xdr:ext cx="599010" cy="259045"/>
    <xdr:sp macro="" textlink="">
      <xdr:nvSpPr>
        <xdr:cNvPr id="369" name="テキスト ボックス 368"/>
        <xdr:cNvSpPr txBox="1"/>
      </xdr:nvSpPr>
      <xdr:spPr>
        <a:xfrm>
          <a:off x="8450795" y="9772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102778</xdr:rowOff>
    </xdr:from>
    <xdr:to>
      <xdr:col>41</xdr:col>
      <xdr:colOff>101600</xdr:colOff>
      <xdr:row>59</xdr:row>
      <xdr:rowOff>32928</xdr:rowOff>
    </xdr:to>
    <xdr:sp macro="" textlink="">
      <xdr:nvSpPr>
        <xdr:cNvPr id="370" name="楕円 369"/>
        <xdr:cNvSpPr/>
      </xdr:nvSpPr>
      <xdr:spPr>
        <a:xfrm>
          <a:off x="7810500" y="10046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49455</xdr:rowOff>
    </xdr:from>
    <xdr:ext cx="599010" cy="259045"/>
    <xdr:sp macro="" textlink="">
      <xdr:nvSpPr>
        <xdr:cNvPr id="371" name="テキスト ボックス 370"/>
        <xdr:cNvSpPr txBox="1"/>
      </xdr:nvSpPr>
      <xdr:spPr>
        <a:xfrm>
          <a:off x="7561795" y="9822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52717</xdr:rowOff>
    </xdr:from>
    <xdr:to>
      <xdr:col>36</xdr:col>
      <xdr:colOff>165100</xdr:colOff>
      <xdr:row>58</xdr:row>
      <xdr:rowOff>154317</xdr:rowOff>
    </xdr:to>
    <xdr:sp macro="" textlink="">
      <xdr:nvSpPr>
        <xdr:cNvPr id="372" name="楕円 371"/>
        <xdr:cNvSpPr/>
      </xdr:nvSpPr>
      <xdr:spPr>
        <a:xfrm>
          <a:off x="6921500" y="9996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170844</xdr:rowOff>
    </xdr:from>
    <xdr:ext cx="599010" cy="259045"/>
    <xdr:sp macro="" textlink="">
      <xdr:nvSpPr>
        <xdr:cNvPr id="373" name="テキスト ボックス 372"/>
        <xdr:cNvSpPr txBox="1"/>
      </xdr:nvSpPr>
      <xdr:spPr>
        <a:xfrm>
          <a:off x="6672795" y="9772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4" name="直線コネクタ 383"/>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5" name="テキスト ボックス 384"/>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6" name="直線コネクタ 385"/>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75</xdr:row>
      <xdr:rowOff>54627</xdr:rowOff>
    </xdr:from>
    <xdr:ext cx="685572" cy="259045"/>
    <xdr:sp macro="" textlink="">
      <xdr:nvSpPr>
        <xdr:cNvPr id="387" name="テキスト ボックス 386"/>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8" name="直線コネクタ 387"/>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72</xdr:row>
      <xdr:rowOff>111777</xdr:rowOff>
    </xdr:from>
    <xdr:ext cx="685572" cy="259045"/>
    <xdr:sp macro="" textlink="">
      <xdr:nvSpPr>
        <xdr:cNvPr id="389" name="テキスト ボックス 388"/>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0" name="直線コネクタ 389"/>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168927</xdr:rowOff>
    </xdr:from>
    <xdr:ext cx="685572" cy="259045"/>
    <xdr:sp macro="" textlink="">
      <xdr:nvSpPr>
        <xdr:cNvPr id="391" name="テキスト ボックス 390"/>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3" name="テキスト ボックス 392"/>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144443</xdr:rowOff>
    </xdr:from>
    <xdr:to>
      <xdr:col>54</xdr:col>
      <xdr:colOff>189865</xdr:colOff>
      <xdr:row>78</xdr:row>
      <xdr:rowOff>139700</xdr:rowOff>
    </xdr:to>
    <xdr:cxnSp macro="">
      <xdr:nvCxnSpPr>
        <xdr:cNvPr id="395" name="直線コネクタ 394"/>
        <xdr:cNvCxnSpPr/>
      </xdr:nvCxnSpPr>
      <xdr:spPr>
        <a:xfrm flipV="1">
          <a:off x="10475595" y="12317393"/>
          <a:ext cx="1270" cy="1195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6"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7" name="直線コネクタ 396"/>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91120</xdr:rowOff>
    </xdr:from>
    <xdr:ext cx="690189" cy="259045"/>
    <xdr:sp macro="" textlink="">
      <xdr:nvSpPr>
        <xdr:cNvPr id="398" name="普通建設事業費 （ うち新規整備　）最大値テキスト"/>
        <xdr:cNvSpPr txBox="1"/>
      </xdr:nvSpPr>
      <xdr:spPr>
        <a:xfrm>
          <a:off x="10528300" y="1209262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2,614,626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144443</xdr:rowOff>
    </xdr:from>
    <xdr:to>
      <xdr:col>55</xdr:col>
      <xdr:colOff>88900</xdr:colOff>
      <xdr:row>71</xdr:row>
      <xdr:rowOff>144443</xdr:rowOff>
    </xdr:to>
    <xdr:cxnSp macro="">
      <xdr:nvCxnSpPr>
        <xdr:cNvPr id="399" name="直線コネクタ 398"/>
        <xdr:cNvCxnSpPr/>
      </xdr:nvCxnSpPr>
      <xdr:spPr>
        <a:xfrm>
          <a:off x="10388600" y="12317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165216</xdr:rowOff>
    </xdr:from>
    <xdr:to>
      <xdr:col>55</xdr:col>
      <xdr:colOff>0</xdr:colOff>
      <xdr:row>78</xdr:row>
      <xdr:rowOff>103552</xdr:rowOff>
    </xdr:to>
    <xdr:cxnSp macro="">
      <xdr:nvCxnSpPr>
        <xdr:cNvPr id="400" name="直線コネクタ 399"/>
        <xdr:cNvCxnSpPr/>
      </xdr:nvCxnSpPr>
      <xdr:spPr>
        <a:xfrm flipV="1">
          <a:off x="9639300" y="13366866"/>
          <a:ext cx="838200" cy="109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3895</xdr:rowOff>
    </xdr:from>
    <xdr:ext cx="599010" cy="259045"/>
    <xdr:sp macro="" textlink="">
      <xdr:nvSpPr>
        <xdr:cNvPr id="401" name="普通建設事業費 （ うち新規整備　）平均値テキスト"/>
        <xdr:cNvSpPr txBox="1"/>
      </xdr:nvSpPr>
      <xdr:spPr>
        <a:xfrm>
          <a:off x="10528300" y="133769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25468</xdr:rowOff>
    </xdr:from>
    <xdr:to>
      <xdr:col>55</xdr:col>
      <xdr:colOff>50800</xdr:colOff>
      <xdr:row>78</xdr:row>
      <xdr:rowOff>127068</xdr:rowOff>
    </xdr:to>
    <xdr:sp macro="" textlink="">
      <xdr:nvSpPr>
        <xdr:cNvPr id="402" name="フローチャート: 判断 401"/>
        <xdr:cNvSpPr/>
      </xdr:nvSpPr>
      <xdr:spPr>
        <a:xfrm>
          <a:off x="10426700" y="13398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80590</xdr:rowOff>
    </xdr:from>
    <xdr:to>
      <xdr:col>50</xdr:col>
      <xdr:colOff>114300</xdr:colOff>
      <xdr:row>78</xdr:row>
      <xdr:rowOff>103552</xdr:rowOff>
    </xdr:to>
    <xdr:cxnSp macro="">
      <xdr:nvCxnSpPr>
        <xdr:cNvPr id="403" name="直線コネクタ 402"/>
        <xdr:cNvCxnSpPr/>
      </xdr:nvCxnSpPr>
      <xdr:spPr>
        <a:xfrm>
          <a:off x="8750300" y="13453690"/>
          <a:ext cx="889000" cy="22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35424</xdr:rowOff>
    </xdr:from>
    <xdr:to>
      <xdr:col>50</xdr:col>
      <xdr:colOff>165100</xdr:colOff>
      <xdr:row>78</xdr:row>
      <xdr:rowOff>137024</xdr:rowOff>
    </xdr:to>
    <xdr:sp macro="" textlink="">
      <xdr:nvSpPr>
        <xdr:cNvPr id="404" name="フローチャート: 判断 403"/>
        <xdr:cNvSpPr/>
      </xdr:nvSpPr>
      <xdr:spPr>
        <a:xfrm>
          <a:off x="9588500" y="1340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153551</xdr:rowOff>
    </xdr:from>
    <xdr:ext cx="599010" cy="259045"/>
    <xdr:sp macro="" textlink="">
      <xdr:nvSpPr>
        <xdr:cNvPr id="405" name="テキスト ボックス 404"/>
        <xdr:cNvSpPr txBox="1"/>
      </xdr:nvSpPr>
      <xdr:spPr>
        <a:xfrm>
          <a:off x="9339795" y="13183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66049</xdr:rowOff>
    </xdr:from>
    <xdr:to>
      <xdr:col>45</xdr:col>
      <xdr:colOff>177800</xdr:colOff>
      <xdr:row>78</xdr:row>
      <xdr:rowOff>80590</xdr:rowOff>
    </xdr:to>
    <xdr:cxnSp macro="">
      <xdr:nvCxnSpPr>
        <xdr:cNvPr id="406" name="直線コネクタ 405"/>
        <xdr:cNvCxnSpPr/>
      </xdr:nvCxnSpPr>
      <xdr:spPr>
        <a:xfrm>
          <a:off x="7861300" y="13439149"/>
          <a:ext cx="889000" cy="14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32959</xdr:rowOff>
    </xdr:from>
    <xdr:to>
      <xdr:col>46</xdr:col>
      <xdr:colOff>38100</xdr:colOff>
      <xdr:row>78</xdr:row>
      <xdr:rowOff>134559</xdr:rowOff>
    </xdr:to>
    <xdr:sp macro="" textlink="">
      <xdr:nvSpPr>
        <xdr:cNvPr id="407" name="フローチャート: 判断 406"/>
        <xdr:cNvSpPr/>
      </xdr:nvSpPr>
      <xdr:spPr>
        <a:xfrm>
          <a:off x="8699500" y="13406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78</xdr:row>
      <xdr:rowOff>125686</xdr:rowOff>
    </xdr:from>
    <xdr:ext cx="599010" cy="259045"/>
    <xdr:sp macro="" textlink="">
      <xdr:nvSpPr>
        <xdr:cNvPr id="408" name="テキスト ボックス 407"/>
        <xdr:cNvSpPr txBox="1"/>
      </xdr:nvSpPr>
      <xdr:spPr>
        <a:xfrm>
          <a:off x="8450795" y="13498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66049</xdr:rowOff>
    </xdr:from>
    <xdr:to>
      <xdr:col>41</xdr:col>
      <xdr:colOff>50800</xdr:colOff>
      <xdr:row>78</xdr:row>
      <xdr:rowOff>135418</xdr:rowOff>
    </xdr:to>
    <xdr:cxnSp macro="">
      <xdr:nvCxnSpPr>
        <xdr:cNvPr id="409" name="直線コネクタ 408"/>
        <xdr:cNvCxnSpPr/>
      </xdr:nvCxnSpPr>
      <xdr:spPr>
        <a:xfrm flipV="1">
          <a:off x="6972300" y="13439149"/>
          <a:ext cx="889000" cy="69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37295</xdr:rowOff>
    </xdr:from>
    <xdr:to>
      <xdr:col>41</xdr:col>
      <xdr:colOff>101600</xdr:colOff>
      <xdr:row>78</xdr:row>
      <xdr:rowOff>138895</xdr:rowOff>
    </xdr:to>
    <xdr:sp macro="" textlink="">
      <xdr:nvSpPr>
        <xdr:cNvPr id="410" name="フローチャート: 判断 409"/>
        <xdr:cNvSpPr/>
      </xdr:nvSpPr>
      <xdr:spPr>
        <a:xfrm>
          <a:off x="7810500" y="1341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78</xdr:row>
      <xdr:rowOff>130022</xdr:rowOff>
    </xdr:from>
    <xdr:ext cx="599010" cy="259045"/>
    <xdr:sp macro="" textlink="">
      <xdr:nvSpPr>
        <xdr:cNvPr id="411" name="テキスト ボックス 410"/>
        <xdr:cNvSpPr txBox="1"/>
      </xdr:nvSpPr>
      <xdr:spPr>
        <a:xfrm>
          <a:off x="7561795" y="13503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32593</xdr:rowOff>
    </xdr:from>
    <xdr:to>
      <xdr:col>36</xdr:col>
      <xdr:colOff>165100</xdr:colOff>
      <xdr:row>78</xdr:row>
      <xdr:rowOff>134193</xdr:rowOff>
    </xdr:to>
    <xdr:sp macro="" textlink="">
      <xdr:nvSpPr>
        <xdr:cNvPr id="412" name="フローチャート: 判断 411"/>
        <xdr:cNvSpPr/>
      </xdr:nvSpPr>
      <xdr:spPr>
        <a:xfrm>
          <a:off x="6921500" y="13405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150720</xdr:rowOff>
    </xdr:from>
    <xdr:ext cx="599010" cy="259045"/>
    <xdr:sp macro="" textlink="">
      <xdr:nvSpPr>
        <xdr:cNvPr id="413" name="テキスト ボックス 412"/>
        <xdr:cNvSpPr txBox="1"/>
      </xdr:nvSpPr>
      <xdr:spPr>
        <a:xfrm>
          <a:off x="6672795" y="13180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114416</xdr:rowOff>
    </xdr:from>
    <xdr:to>
      <xdr:col>55</xdr:col>
      <xdr:colOff>50800</xdr:colOff>
      <xdr:row>78</xdr:row>
      <xdr:rowOff>44566</xdr:rowOff>
    </xdr:to>
    <xdr:sp macro="" textlink="">
      <xdr:nvSpPr>
        <xdr:cNvPr id="419" name="楕円 418"/>
        <xdr:cNvSpPr/>
      </xdr:nvSpPr>
      <xdr:spPr>
        <a:xfrm>
          <a:off x="10426700" y="13316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137293</xdr:rowOff>
    </xdr:from>
    <xdr:ext cx="599010" cy="259045"/>
    <xdr:sp macro="" textlink="">
      <xdr:nvSpPr>
        <xdr:cNvPr id="420" name="普通建設事業費 （ うち新規整備　）該当値テキスト"/>
        <xdr:cNvSpPr txBox="1"/>
      </xdr:nvSpPr>
      <xdr:spPr>
        <a:xfrm>
          <a:off x="10528300" y="13167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319,191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52752</xdr:rowOff>
    </xdr:from>
    <xdr:to>
      <xdr:col>50</xdr:col>
      <xdr:colOff>165100</xdr:colOff>
      <xdr:row>78</xdr:row>
      <xdr:rowOff>154352</xdr:rowOff>
    </xdr:to>
    <xdr:sp macro="" textlink="">
      <xdr:nvSpPr>
        <xdr:cNvPr id="421" name="楕円 420"/>
        <xdr:cNvSpPr/>
      </xdr:nvSpPr>
      <xdr:spPr>
        <a:xfrm>
          <a:off x="9588500" y="13425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145479</xdr:rowOff>
    </xdr:from>
    <xdr:ext cx="534377" cy="259045"/>
    <xdr:sp macro="" textlink="">
      <xdr:nvSpPr>
        <xdr:cNvPr id="422" name="テキスト ボックス 421"/>
        <xdr:cNvSpPr txBox="1"/>
      </xdr:nvSpPr>
      <xdr:spPr>
        <a:xfrm>
          <a:off x="9372111" y="13518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29790</xdr:rowOff>
    </xdr:from>
    <xdr:to>
      <xdr:col>46</xdr:col>
      <xdr:colOff>38100</xdr:colOff>
      <xdr:row>78</xdr:row>
      <xdr:rowOff>131390</xdr:rowOff>
    </xdr:to>
    <xdr:sp macro="" textlink="">
      <xdr:nvSpPr>
        <xdr:cNvPr id="423" name="楕円 422"/>
        <xdr:cNvSpPr/>
      </xdr:nvSpPr>
      <xdr:spPr>
        <a:xfrm>
          <a:off x="8699500" y="13402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147917</xdr:rowOff>
    </xdr:from>
    <xdr:ext cx="599010" cy="259045"/>
    <xdr:sp macro="" textlink="">
      <xdr:nvSpPr>
        <xdr:cNvPr id="424" name="テキスト ボックス 423"/>
        <xdr:cNvSpPr txBox="1"/>
      </xdr:nvSpPr>
      <xdr:spPr>
        <a:xfrm>
          <a:off x="8450795" y="13178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15249</xdr:rowOff>
    </xdr:from>
    <xdr:to>
      <xdr:col>41</xdr:col>
      <xdr:colOff>101600</xdr:colOff>
      <xdr:row>78</xdr:row>
      <xdr:rowOff>116849</xdr:rowOff>
    </xdr:to>
    <xdr:sp macro="" textlink="">
      <xdr:nvSpPr>
        <xdr:cNvPr id="425" name="楕円 424"/>
        <xdr:cNvSpPr/>
      </xdr:nvSpPr>
      <xdr:spPr>
        <a:xfrm>
          <a:off x="7810500" y="13388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133376</xdr:rowOff>
    </xdr:from>
    <xdr:ext cx="599010" cy="259045"/>
    <xdr:sp macro="" textlink="">
      <xdr:nvSpPr>
        <xdr:cNvPr id="426" name="テキスト ボックス 425"/>
        <xdr:cNvSpPr txBox="1"/>
      </xdr:nvSpPr>
      <xdr:spPr>
        <a:xfrm>
          <a:off x="7561795" y="13163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84618</xdr:rowOff>
    </xdr:from>
    <xdr:to>
      <xdr:col>36</xdr:col>
      <xdr:colOff>165100</xdr:colOff>
      <xdr:row>79</xdr:row>
      <xdr:rowOff>14768</xdr:rowOff>
    </xdr:to>
    <xdr:sp macro="" textlink="">
      <xdr:nvSpPr>
        <xdr:cNvPr id="427" name="楕円 426"/>
        <xdr:cNvSpPr/>
      </xdr:nvSpPr>
      <xdr:spPr>
        <a:xfrm>
          <a:off x="6921500" y="13457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5895</xdr:rowOff>
    </xdr:from>
    <xdr:ext cx="469744" cy="259045"/>
    <xdr:sp macro="" textlink="">
      <xdr:nvSpPr>
        <xdr:cNvPr id="428" name="テキスト ボックス 427"/>
        <xdr:cNvSpPr txBox="1"/>
      </xdr:nvSpPr>
      <xdr:spPr>
        <a:xfrm>
          <a:off x="6737428" y="13550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9" name="直線コネクタ 438"/>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0" name="テキスト ボックス 439"/>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1" name="直線コネクタ 440"/>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2" name="テキスト ボックス 441"/>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3" name="直線コネクタ 442"/>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4" name="テキスト ボックス 443"/>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5" name="直線コネクタ 444"/>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6" name="テキスト ボックス 445"/>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8" name="テキスト ボックス 447"/>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86506</xdr:rowOff>
    </xdr:from>
    <xdr:to>
      <xdr:col>54</xdr:col>
      <xdr:colOff>189865</xdr:colOff>
      <xdr:row>98</xdr:row>
      <xdr:rowOff>132533</xdr:rowOff>
    </xdr:to>
    <xdr:cxnSp macro="">
      <xdr:nvCxnSpPr>
        <xdr:cNvPr id="450" name="直線コネクタ 449"/>
        <xdr:cNvCxnSpPr/>
      </xdr:nvCxnSpPr>
      <xdr:spPr>
        <a:xfrm flipV="1">
          <a:off x="10475595" y="15688456"/>
          <a:ext cx="1270" cy="1246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136360</xdr:rowOff>
    </xdr:from>
    <xdr:ext cx="534377" cy="259045"/>
    <xdr:sp macro="" textlink="">
      <xdr:nvSpPr>
        <xdr:cNvPr id="451" name="普通建設事業費 （ うち更新整備　）最小値テキスト"/>
        <xdr:cNvSpPr txBox="1"/>
      </xdr:nvSpPr>
      <xdr:spPr>
        <a:xfrm>
          <a:off x="10528300" y="16938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132533</xdr:rowOff>
    </xdr:from>
    <xdr:to>
      <xdr:col>55</xdr:col>
      <xdr:colOff>88900</xdr:colOff>
      <xdr:row>98</xdr:row>
      <xdr:rowOff>132533</xdr:rowOff>
    </xdr:to>
    <xdr:cxnSp macro="">
      <xdr:nvCxnSpPr>
        <xdr:cNvPr id="452" name="直線コネクタ 451"/>
        <xdr:cNvCxnSpPr/>
      </xdr:nvCxnSpPr>
      <xdr:spPr>
        <a:xfrm>
          <a:off x="10388600" y="16934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33183</xdr:rowOff>
    </xdr:from>
    <xdr:ext cx="690189" cy="259045"/>
    <xdr:sp macro="" textlink="">
      <xdr:nvSpPr>
        <xdr:cNvPr id="453" name="普通建設事業費 （ うち更新整備　）最大値テキスト"/>
        <xdr:cNvSpPr txBox="1"/>
      </xdr:nvSpPr>
      <xdr:spPr>
        <a:xfrm>
          <a:off x="10528300" y="1546368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2,741,345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86506</xdr:rowOff>
    </xdr:from>
    <xdr:to>
      <xdr:col>55</xdr:col>
      <xdr:colOff>88900</xdr:colOff>
      <xdr:row>91</xdr:row>
      <xdr:rowOff>86506</xdr:rowOff>
    </xdr:to>
    <xdr:cxnSp macro="">
      <xdr:nvCxnSpPr>
        <xdr:cNvPr id="454" name="直線コネクタ 453"/>
        <xdr:cNvCxnSpPr/>
      </xdr:nvCxnSpPr>
      <xdr:spPr>
        <a:xfrm>
          <a:off x="10388600" y="15688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14498</xdr:rowOff>
    </xdr:from>
    <xdr:to>
      <xdr:col>55</xdr:col>
      <xdr:colOff>0</xdr:colOff>
      <xdr:row>98</xdr:row>
      <xdr:rowOff>30638</xdr:rowOff>
    </xdr:to>
    <xdr:cxnSp macro="">
      <xdr:nvCxnSpPr>
        <xdr:cNvPr id="455" name="直線コネクタ 454"/>
        <xdr:cNvCxnSpPr/>
      </xdr:nvCxnSpPr>
      <xdr:spPr>
        <a:xfrm>
          <a:off x="9639300" y="16816598"/>
          <a:ext cx="838200" cy="16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152990</xdr:rowOff>
    </xdr:from>
    <xdr:ext cx="599010" cy="259045"/>
    <xdr:sp macro="" textlink="">
      <xdr:nvSpPr>
        <xdr:cNvPr id="456" name="普通建設事業費 （ うち更新整備　）平均値テキスト"/>
        <xdr:cNvSpPr txBox="1"/>
      </xdr:nvSpPr>
      <xdr:spPr>
        <a:xfrm>
          <a:off x="10528300" y="167836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3113</xdr:rowOff>
    </xdr:from>
    <xdr:to>
      <xdr:col>55</xdr:col>
      <xdr:colOff>50800</xdr:colOff>
      <xdr:row>98</xdr:row>
      <xdr:rowOff>104713</xdr:rowOff>
    </xdr:to>
    <xdr:sp macro="" textlink="">
      <xdr:nvSpPr>
        <xdr:cNvPr id="457" name="フローチャート: 判断 456"/>
        <xdr:cNvSpPr/>
      </xdr:nvSpPr>
      <xdr:spPr>
        <a:xfrm>
          <a:off x="10426700" y="16805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14498</xdr:rowOff>
    </xdr:from>
    <xdr:to>
      <xdr:col>50</xdr:col>
      <xdr:colOff>114300</xdr:colOff>
      <xdr:row>98</xdr:row>
      <xdr:rowOff>23828</xdr:rowOff>
    </xdr:to>
    <xdr:cxnSp macro="">
      <xdr:nvCxnSpPr>
        <xdr:cNvPr id="458" name="直線コネクタ 457"/>
        <xdr:cNvCxnSpPr/>
      </xdr:nvCxnSpPr>
      <xdr:spPr>
        <a:xfrm flipV="1">
          <a:off x="8750300" y="16816598"/>
          <a:ext cx="889000" cy="9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237</xdr:rowOff>
    </xdr:from>
    <xdr:to>
      <xdr:col>50</xdr:col>
      <xdr:colOff>165100</xdr:colOff>
      <xdr:row>98</xdr:row>
      <xdr:rowOff>101837</xdr:rowOff>
    </xdr:to>
    <xdr:sp macro="" textlink="">
      <xdr:nvSpPr>
        <xdr:cNvPr id="459" name="フローチャート: 判断 458"/>
        <xdr:cNvSpPr/>
      </xdr:nvSpPr>
      <xdr:spPr>
        <a:xfrm>
          <a:off x="9588500" y="16802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92964</xdr:rowOff>
    </xdr:from>
    <xdr:ext cx="599010" cy="259045"/>
    <xdr:sp macro="" textlink="">
      <xdr:nvSpPr>
        <xdr:cNvPr id="460" name="テキスト ボックス 459"/>
        <xdr:cNvSpPr txBox="1"/>
      </xdr:nvSpPr>
      <xdr:spPr>
        <a:xfrm>
          <a:off x="9339795" y="16895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23828</xdr:rowOff>
    </xdr:from>
    <xdr:to>
      <xdr:col>45</xdr:col>
      <xdr:colOff>177800</xdr:colOff>
      <xdr:row>98</xdr:row>
      <xdr:rowOff>79798</xdr:rowOff>
    </xdr:to>
    <xdr:cxnSp macro="">
      <xdr:nvCxnSpPr>
        <xdr:cNvPr id="461" name="直線コネクタ 460"/>
        <xdr:cNvCxnSpPr/>
      </xdr:nvCxnSpPr>
      <xdr:spPr>
        <a:xfrm flipV="1">
          <a:off x="7861300" y="16825928"/>
          <a:ext cx="889000" cy="55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11137</xdr:rowOff>
    </xdr:from>
    <xdr:to>
      <xdr:col>46</xdr:col>
      <xdr:colOff>38100</xdr:colOff>
      <xdr:row>98</xdr:row>
      <xdr:rowOff>112737</xdr:rowOff>
    </xdr:to>
    <xdr:sp macro="" textlink="">
      <xdr:nvSpPr>
        <xdr:cNvPr id="462" name="フローチャート: 判断 461"/>
        <xdr:cNvSpPr/>
      </xdr:nvSpPr>
      <xdr:spPr>
        <a:xfrm>
          <a:off x="8699500" y="16813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103864</xdr:rowOff>
    </xdr:from>
    <xdr:ext cx="599010" cy="259045"/>
    <xdr:sp macro="" textlink="">
      <xdr:nvSpPr>
        <xdr:cNvPr id="463" name="テキスト ボックス 462"/>
        <xdr:cNvSpPr txBox="1"/>
      </xdr:nvSpPr>
      <xdr:spPr>
        <a:xfrm>
          <a:off x="8450795" y="169059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92204</xdr:rowOff>
    </xdr:from>
    <xdr:to>
      <xdr:col>41</xdr:col>
      <xdr:colOff>50800</xdr:colOff>
      <xdr:row>98</xdr:row>
      <xdr:rowOff>79798</xdr:rowOff>
    </xdr:to>
    <xdr:cxnSp macro="">
      <xdr:nvCxnSpPr>
        <xdr:cNvPr id="464" name="直線コネクタ 463"/>
        <xdr:cNvCxnSpPr/>
      </xdr:nvCxnSpPr>
      <xdr:spPr>
        <a:xfrm>
          <a:off x="6972300" y="16722854"/>
          <a:ext cx="889000" cy="159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18607</xdr:rowOff>
    </xdr:from>
    <xdr:to>
      <xdr:col>41</xdr:col>
      <xdr:colOff>101600</xdr:colOff>
      <xdr:row>98</xdr:row>
      <xdr:rowOff>120207</xdr:rowOff>
    </xdr:to>
    <xdr:sp macro="" textlink="">
      <xdr:nvSpPr>
        <xdr:cNvPr id="465" name="フローチャート: 判断 464"/>
        <xdr:cNvSpPr/>
      </xdr:nvSpPr>
      <xdr:spPr>
        <a:xfrm>
          <a:off x="7810500" y="16820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136734</xdr:rowOff>
    </xdr:from>
    <xdr:ext cx="599010" cy="259045"/>
    <xdr:sp macro="" textlink="">
      <xdr:nvSpPr>
        <xdr:cNvPr id="466" name="テキスト ボックス 465"/>
        <xdr:cNvSpPr txBox="1"/>
      </xdr:nvSpPr>
      <xdr:spPr>
        <a:xfrm>
          <a:off x="7561795" y="16595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12579</xdr:rowOff>
    </xdr:from>
    <xdr:to>
      <xdr:col>36</xdr:col>
      <xdr:colOff>165100</xdr:colOff>
      <xdr:row>98</xdr:row>
      <xdr:rowOff>114179</xdr:rowOff>
    </xdr:to>
    <xdr:sp macro="" textlink="">
      <xdr:nvSpPr>
        <xdr:cNvPr id="467" name="フローチャート: 判断 466"/>
        <xdr:cNvSpPr/>
      </xdr:nvSpPr>
      <xdr:spPr>
        <a:xfrm>
          <a:off x="6921500" y="16814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105306</xdr:rowOff>
    </xdr:from>
    <xdr:ext cx="599010" cy="259045"/>
    <xdr:sp macro="" textlink="">
      <xdr:nvSpPr>
        <xdr:cNvPr id="468" name="テキスト ボックス 467"/>
        <xdr:cNvSpPr txBox="1"/>
      </xdr:nvSpPr>
      <xdr:spPr>
        <a:xfrm>
          <a:off x="6672795" y="16907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151288</xdr:rowOff>
    </xdr:from>
    <xdr:to>
      <xdr:col>55</xdr:col>
      <xdr:colOff>50800</xdr:colOff>
      <xdr:row>98</xdr:row>
      <xdr:rowOff>81438</xdr:rowOff>
    </xdr:to>
    <xdr:sp macro="" textlink="">
      <xdr:nvSpPr>
        <xdr:cNvPr id="474" name="楕円 473"/>
        <xdr:cNvSpPr/>
      </xdr:nvSpPr>
      <xdr:spPr>
        <a:xfrm>
          <a:off x="10426700" y="16781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110665</xdr:rowOff>
    </xdr:from>
    <xdr:ext cx="599010" cy="259045"/>
    <xdr:sp macro="" textlink="">
      <xdr:nvSpPr>
        <xdr:cNvPr id="475" name="普通建設事業費 （ うち更新整備　）該当値テキスト"/>
        <xdr:cNvSpPr txBox="1"/>
      </xdr:nvSpPr>
      <xdr:spPr>
        <a:xfrm>
          <a:off x="10528300" y="16569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135148</xdr:rowOff>
    </xdr:from>
    <xdr:to>
      <xdr:col>50</xdr:col>
      <xdr:colOff>165100</xdr:colOff>
      <xdr:row>98</xdr:row>
      <xdr:rowOff>65298</xdr:rowOff>
    </xdr:to>
    <xdr:sp macro="" textlink="">
      <xdr:nvSpPr>
        <xdr:cNvPr id="476" name="楕円 475"/>
        <xdr:cNvSpPr/>
      </xdr:nvSpPr>
      <xdr:spPr>
        <a:xfrm>
          <a:off x="9588500" y="16765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81825</xdr:rowOff>
    </xdr:from>
    <xdr:ext cx="599010" cy="259045"/>
    <xdr:sp macro="" textlink="">
      <xdr:nvSpPr>
        <xdr:cNvPr id="477" name="テキスト ボックス 476"/>
        <xdr:cNvSpPr txBox="1"/>
      </xdr:nvSpPr>
      <xdr:spPr>
        <a:xfrm>
          <a:off x="9339795" y="16541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144478</xdr:rowOff>
    </xdr:from>
    <xdr:to>
      <xdr:col>46</xdr:col>
      <xdr:colOff>38100</xdr:colOff>
      <xdr:row>98</xdr:row>
      <xdr:rowOff>74628</xdr:rowOff>
    </xdr:to>
    <xdr:sp macro="" textlink="">
      <xdr:nvSpPr>
        <xdr:cNvPr id="478" name="楕円 477"/>
        <xdr:cNvSpPr/>
      </xdr:nvSpPr>
      <xdr:spPr>
        <a:xfrm>
          <a:off x="8699500" y="1677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91155</xdr:rowOff>
    </xdr:from>
    <xdr:ext cx="599010" cy="259045"/>
    <xdr:sp macro="" textlink="">
      <xdr:nvSpPr>
        <xdr:cNvPr id="479" name="テキスト ボックス 478"/>
        <xdr:cNvSpPr txBox="1"/>
      </xdr:nvSpPr>
      <xdr:spPr>
        <a:xfrm>
          <a:off x="8450795" y="16550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28998</xdr:rowOff>
    </xdr:from>
    <xdr:to>
      <xdr:col>41</xdr:col>
      <xdr:colOff>101600</xdr:colOff>
      <xdr:row>98</xdr:row>
      <xdr:rowOff>130598</xdr:rowOff>
    </xdr:to>
    <xdr:sp macro="" textlink="">
      <xdr:nvSpPr>
        <xdr:cNvPr id="480" name="楕円 479"/>
        <xdr:cNvSpPr/>
      </xdr:nvSpPr>
      <xdr:spPr>
        <a:xfrm>
          <a:off x="7810500" y="16831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121725</xdr:rowOff>
    </xdr:from>
    <xdr:ext cx="599010" cy="259045"/>
    <xdr:sp macro="" textlink="">
      <xdr:nvSpPr>
        <xdr:cNvPr id="481" name="テキスト ボックス 480"/>
        <xdr:cNvSpPr txBox="1"/>
      </xdr:nvSpPr>
      <xdr:spPr>
        <a:xfrm>
          <a:off x="7561795" y="16923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41404</xdr:rowOff>
    </xdr:from>
    <xdr:to>
      <xdr:col>36</xdr:col>
      <xdr:colOff>165100</xdr:colOff>
      <xdr:row>97</xdr:row>
      <xdr:rowOff>143004</xdr:rowOff>
    </xdr:to>
    <xdr:sp macro="" textlink="">
      <xdr:nvSpPr>
        <xdr:cNvPr id="482" name="楕円 481"/>
        <xdr:cNvSpPr/>
      </xdr:nvSpPr>
      <xdr:spPr>
        <a:xfrm>
          <a:off x="6921500" y="16672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159531</xdr:rowOff>
    </xdr:from>
    <xdr:ext cx="599010" cy="259045"/>
    <xdr:sp macro="" textlink="">
      <xdr:nvSpPr>
        <xdr:cNvPr id="483" name="テキスト ボックス 482"/>
        <xdr:cNvSpPr txBox="1"/>
      </xdr:nvSpPr>
      <xdr:spPr>
        <a:xfrm>
          <a:off x="6672795" y="16447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4" name="直線コネクタ 493"/>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5" name="テキスト ボックス 494"/>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6" name="直線コネクタ 495"/>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7" name="テキスト ボックス 496"/>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8" name="直線コネクタ 497"/>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9" name="テキスト ボックス 498"/>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0" name="直線コネクタ 499"/>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1" name="テキスト ボックス 500"/>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9288</xdr:rowOff>
    </xdr:from>
    <xdr:to>
      <xdr:col>85</xdr:col>
      <xdr:colOff>126364</xdr:colOff>
      <xdr:row>38</xdr:row>
      <xdr:rowOff>139700</xdr:rowOff>
    </xdr:to>
    <xdr:cxnSp macro="">
      <xdr:nvCxnSpPr>
        <xdr:cNvPr id="505" name="直線コネクタ 504"/>
        <xdr:cNvCxnSpPr/>
      </xdr:nvCxnSpPr>
      <xdr:spPr>
        <a:xfrm flipV="1">
          <a:off x="16317595" y="5324238"/>
          <a:ext cx="1269" cy="1330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145772</xdr:rowOff>
    </xdr:from>
    <xdr:ext cx="249299" cy="259045"/>
    <xdr:sp macro="" textlink="">
      <xdr:nvSpPr>
        <xdr:cNvPr id="506" name="災害復旧事業費最小値テキスト"/>
        <xdr:cNvSpPr txBox="1"/>
      </xdr:nvSpPr>
      <xdr:spPr>
        <a:xfrm>
          <a:off x="16370300" y="66608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7" name="直線コネクタ 506"/>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127415</xdr:rowOff>
    </xdr:from>
    <xdr:ext cx="599010" cy="259045"/>
    <xdr:sp macro="" textlink="">
      <xdr:nvSpPr>
        <xdr:cNvPr id="508" name="災害復旧事業費最大値テキスト"/>
        <xdr:cNvSpPr txBox="1"/>
      </xdr:nvSpPr>
      <xdr:spPr>
        <a:xfrm>
          <a:off x="16370300" y="5099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582,048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9288</xdr:rowOff>
    </xdr:from>
    <xdr:to>
      <xdr:col>86</xdr:col>
      <xdr:colOff>25400</xdr:colOff>
      <xdr:row>31</xdr:row>
      <xdr:rowOff>9288</xdr:rowOff>
    </xdr:to>
    <xdr:cxnSp macro="">
      <xdr:nvCxnSpPr>
        <xdr:cNvPr id="509" name="直線コネクタ 508"/>
        <xdr:cNvCxnSpPr/>
      </xdr:nvCxnSpPr>
      <xdr:spPr>
        <a:xfrm>
          <a:off x="16230600" y="5324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10" name="直線コネクタ 509"/>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63222</xdr:rowOff>
    </xdr:from>
    <xdr:ext cx="534377" cy="259045"/>
    <xdr:sp macro="" textlink="">
      <xdr:nvSpPr>
        <xdr:cNvPr id="511" name="災害復旧事業費平均値テキスト"/>
        <xdr:cNvSpPr txBox="1"/>
      </xdr:nvSpPr>
      <xdr:spPr>
        <a:xfrm>
          <a:off x="16370300" y="64068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40346</xdr:rowOff>
    </xdr:from>
    <xdr:to>
      <xdr:col>85</xdr:col>
      <xdr:colOff>177800</xdr:colOff>
      <xdr:row>38</xdr:row>
      <xdr:rowOff>141946</xdr:rowOff>
    </xdr:to>
    <xdr:sp macro="" textlink="">
      <xdr:nvSpPr>
        <xdr:cNvPr id="512" name="フローチャート: 判断 511"/>
        <xdr:cNvSpPr/>
      </xdr:nvSpPr>
      <xdr:spPr>
        <a:xfrm>
          <a:off x="16268700" y="6555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139700</xdr:rowOff>
    </xdr:from>
    <xdr:to>
      <xdr:col>81</xdr:col>
      <xdr:colOff>50800</xdr:colOff>
      <xdr:row>38</xdr:row>
      <xdr:rowOff>139700</xdr:rowOff>
    </xdr:to>
    <xdr:cxnSp macro="">
      <xdr:nvCxnSpPr>
        <xdr:cNvPr id="513" name="直線コネクタ 512"/>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29816</xdr:rowOff>
    </xdr:from>
    <xdr:to>
      <xdr:col>81</xdr:col>
      <xdr:colOff>101600</xdr:colOff>
      <xdr:row>38</xdr:row>
      <xdr:rowOff>131416</xdr:rowOff>
    </xdr:to>
    <xdr:sp macro="" textlink="">
      <xdr:nvSpPr>
        <xdr:cNvPr id="514" name="フローチャート: 判断 513"/>
        <xdr:cNvSpPr/>
      </xdr:nvSpPr>
      <xdr:spPr>
        <a:xfrm>
          <a:off x="15430500" y="6544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147943</xdr:rowOff>
    </xdr:from>
    <xdr:ext cx="534377" cy="259045"/>
    <xdr:sp macro="" textlink="">
      <xdr:nvSpPr>
        <xdr:cNvPr id="515" name="テキスト ボックス 514"/>
        <xdr:cNvSpPr txBox="1"/>
      </xdr:nvSpPr>
      <xdr:spPr>
        <a:xfrm>
          <a:off x="15214111" y="6320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139700</xdr:rowOff>
    </xdr:from>
    <xdr:to>
      <xdr:col>76</xdr:col>
      <xdr:colOff>114300</xdr:colOff>
      <xdr:row>38</xdr:row>
      <xdr:rowOff>139700</xdr:rowOff>
    </xdr:to>
    <xdr:cxnSp macro="">
      <xdr:nvCxnSpPr>
        <xdr:cNvPr id="516" name="直線コネクタ 515"/>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48328</xdr:rowOff>
    </xdr:from>
    <xdr:to>
      <xdr:col>76</xdr:col>
      <xdr:colOff>165100</xdr:colOff>
      <xdr:row>38</xdr:row>
      <xdr:rowOff>149928</xdr:rowOff>
    </xdr:to>
    <xdr:sp macro="" textlink="">
      <xdr:nvSpPr>
        <xdr:cNvPr id="517" name="フローチャート: 判断 516"/>
        <xdr:cNvSpPr/>
      </xdr:nvSpPr>
      <xdr:spPr>
        <a:xfrm>
          <a:off x="14541500" y="6563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166455</xdr:rowOff>
    </xdr:from>
    <xdr:ext cx="534377" cy="259045"/>
    <xdr:sp macro="" textlink="">
      <xdr:nvSpPr>
        <xdr:cNvPr id="518" name="テキスト ボックス 517"/>
        <xdr:cNvSpPr txBox="1"/>
      </xdr:nvSpPr>
      <xdr:spPr>
        <a:xfrm>
          <a:off x="14325111" y="6338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139700</xdr:rowOff>
    </xdr:from>
    <xdr:to>
      <xdr:col>71</xdr:col>
      <xdr:colOff>177800</xdr:colOff>
      <xdr:row>38</xdr:row>
      <xdr:rowOff>139700</xdr:rowOff>
    </xdr:to>
    <xdr:cxnSp macro="">
      <xdr:nvCxnSpPr>
        <xdr:cNvPr id="519" name="直線コネクタ 518"/>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51519</xdr:rowOff>
    </xdr:from>
    <xdr:to>
      <xdr:col>72</xdr:col>
      <xdr:colOff>38100</xdr:colOff>
      <xdr:row>38</xdr:row>
      <xdr:rowOff>153119</xdr:rowOff>
    </xdr:to>
    <xdr:sp macro="" textlink="">
      <xdr:nvSpPr>
        <xdr:cNvPr id="520" name="フローチャート: 判断 519"/>
        <xdr:cNvSpPr/>
      </xdr:nvSpPr>
      <xdr:spPr>
        <a:xfrm>
          <a:off x="13652500" y="6566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169646</xdr:rowOff>
    </xdr:from>
    <xdr:ext cx="534377" cy="259045"/>
    <xdr:sp macro="" textlink="">
      <xdr:nvSpPr>
        <xdr:cNvPr id="521" name="テキスト ボックス 520"/>
        <xdr:cNvSpPr txBox="1"/>
      </xdr:nvSpPr>
      <xdr:spPr>
        <a:xfrm>
          <a:off x="13436111" y="6341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53959</xdr:rowOff>
    </xdr:from>
    <xdr:to>
      <xdr:col>67</xdr:col>
      <xdr:colOff>101600</xdr:colOff>
      <xdr:row>38</xdr:row>
      <xdr:rowOff>155559</xdr:rowOff>
    </xdr:to>
    <xdr:sp macro="" textlink="">
      <xdr:nvSpPr>
        <xdr:cNvPr id="522" name="フローチャート: 判断 521"/>
        <xdr:cNvSpPr/>
      </xdr:nvSpPr>
      <xdr:spPr>
        <a:xfrm>
          <a:off x="12763500" y="6569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635</xdr:rowOff>
    </xdr:from>
    <xdr:ext cx="534377" cy="259045"/>
    <xdr:sp macro="" textlink="">
      <xdr:nvSpPr>
        <xdr:cNvPr id="523" name="テキスト ボックス 522"/>
        <xdr:cNvSpPr txBox="1"/>
      </xdr:nvSpPr>
      <xdr:spPr>
        <a:xfrm>
          <a:off x="12547111" y="6344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29" name="楕円 528"/>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18772</xdr:rowOff>
    </xdr:from>
    <xdr:ext cx="249299" cy="259045"/>
    <xdr:sp macro="" textlink="">
      <xdr:nvSpPr>
        <xdr:cNvPr id="530" name="災害復旧事業費該当値テキスト"/>
        <xdr:cNvSpPr txBox="1"/>
      </xdr:nvSpPr>
      <xdr:spPr>
        <a:xfrm>
          <a:off x="16370300" y="65338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31" name="楕円 530"/>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32" name="テキスト ボックス 531"/>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33" name="楕円 532"/>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34" name="テキスト ボックス 533"/>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35" name="楕円 534"/>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36" name="テキスト ボックス 535"/>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37" name="楕円 536"/>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38" name="テキスト ボックス 537"/>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9" name="直線コネクタ 54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0" name="テキスト ボックス 549"/>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1" name="直線コネクタ 55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2" name="テキスト ボックス 551"/>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4" name="直線コネクタ 553"/>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5"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6" name="直線コネクタ 55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7"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8" name="直線コネクタ 55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9" name="直線コネクタ 558"/>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0"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1" name="フローチャート: 判断 560"/>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2" name="直線コネクタ 561"/>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3" name="フローチャート: 判断 562"/>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4" name="テキスト ボックス 563"/>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5" name="直線コネクタ 564"/>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6" name="フローチャート: 判断 565"/>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7" name="テキスト ボックス 566"/>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8" name="直線コネクタ 567"/>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9" name="フローチャート: 判断 568"/>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0" name="テキスト ボックス 569"/>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1" name="フローチャート: 判断 570"/>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2" name="テキスト ボックス 571"/>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3" name="テキスト ボックス 57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4" name="テキスト ボックス 57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5" name="テキスト ボックス 57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6" name="テキスト ボックス 57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7" name="テキスト ボックス 57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8" name="楕円 577"/>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9"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0" name="楕円 579"/>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1" name="テキスト ボックス 580"/>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2" name="楕円 581"/>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3" name="テキスト ボックス 582"/>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4" name="楕円 583"/>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5" name="テキスト ボックス 584"/>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楕円 585"/>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7" name="テキスト ボックス 586"/>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8" name="正方形/長方形 58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9" name="正方形/長方形 58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0" name="正方形/長方形 58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1" name="正方形/長方形 59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2" name="正方形/長方形 59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3" name="正方形/長方形 59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4" name="正方形/長方形 59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5" name="正方形/長方形 59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6" name="テキスト ボックス 59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7" name="直線コネクタ 59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8" name="直線コネクタ 59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9" name="テキスト ボックス 59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0" name="直線コネクタ 59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1" name="テキスト ボックス 600"/>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2" name="直線コネクタ 60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3" name="テキスト ボックス 602"/>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4" name="直線コネクタ 60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5" name="テキスト ボックス 604"/>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6" name="直線コネクタ 60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7" name="テキスト ボックス 60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8" name="直線コネクタ 60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09" name="テキスト ボックス 608"/>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107408</xdr:rowOff>
    </xdr:from>
    <xdr:to>
      <xdr:col>85</xdr:col>
      <xdr:colOff>126364</xdr:colOff>
      <xdr:row>79</xdr:row>
      <xdr:rowOff>44450</xdr:rowOff>
    </xdr:to>
    <xdr:cxnSp macro="">
      <xdr:nvCxnSpPr>
        <xdr:cNvPr id="611" name="直線コネクタ 610"/>
        <xdr:cNvCxnSpPr/>
      </xdr:nvCxnSpPr>
      <xdr:spPr>
        <a:xfrm flipV="1">
          <a:off x="16317595" y="12108908"/>
          <a:ext cx="1269" cy="14800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12" name="公債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13" name="直線コネクタ 61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54085</xdr:rowOff>
    </xdr:from>
    <xdr:ext cx="599010" cy="259045"/>
    <xdr:sp macro="" textlink="">
      <xdr:nvSpPr>
        <xdr:cNvPr id="614" name="公債費最大値テキスト"/>
        <xdr:cNvSpPr txBox="1"/>
      </xdr:nvSpPr>
      <xdr:spPr>
        <a:xfrm>
          <a:off x="16370300" y="118841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107408</xdr:rowOff>
    </xdr:from>
    <xdr:to>
      <xdr:col>86</xdr:col>
      <xdr:colOff>25400</xdr:colOff>
      <xdr:row>70</xdr:row>
      <xdr:rowOff>107408</xdr:rowOff>
    </xdr:to>
    <xdr:cxnSp macro="">
      <xdr:nvCxnSpPr>
        <xdr:cNvPr id="615" name="直線コネクタ 614"/>
        <xdr:cNvCxnSpPr/>
      </xdr:nvCxnSpPr>
      <xdr:spPr>
        <a:xfrm>
          <a:off x="16230600" y="12108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164970</xdr:rowOff>
    </xdr:from>
    <xdr:to>
      <xdr:col>85</xdr:col>
      <xdr:colOff>127000</xdr:colOff>
      <xdr:row>78</xdr:row>
      <xdr:rowOff>166103</xdr:rowOff>
    </xdr:to>
    <xdr:cxnSp macro="">
      <xdr:nvCxnSpPr>
        <xdr:cNvPr id="616" name="直線コネクタ 615"/>
        <xdr:cNvCxnSpPr/>
      </xdr:nvCxnSpPr>
      <xdr:spPr>
        <a:xfrm flipV="1">
          <a:off x="15481300" y="13538070"/>
          <a:ext cx="838200" cy="1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74083</xdr:rowOff>
    </xdr:from>
    <xdr:ext cx="599010" cy="259045"/>
    <xdr:sp macro="" textlink="">
      <xdr:nvSpPr>
        <xdr:cNvPr id="617" name="公債費平均値テキスト"/>
        <xdr:cNvSpPr txBox="1"/>
      </xdr:nvSpPr>
      <xdr:spPr>
        <a:xfrm>
          <a:off x="16370300" y="131042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51206</xdr:rowOff>
    </xdr:from>
    <xdr:to>
      <xdr:col>85</xdr:col>
      <xdr:colOff>177800</xdr:colOff>
      <xdr:row>77</xdr:row>
      <xdr:rowOff>152806</xdr:rowOff>
    </xdr:to>
    <xdr:sp macro="" textlink="">
      <xdr:nvSpPr>
        <xdr:cNvPr id="618" name="フローチャート: 判断 617"/>
        <xdr:cNvSpPr/>
      </xdr:nvSpPr>
      <xdr:spPr>
        <a:xfrm>
          <a:off x="16268700" y="13252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154530</xdr:rowOff>
    </xdr:from>
    <xdr:to>
      <xdr:col>81</xdr:col>
      <xdr:colOff>50800</xdr:colOff>
      <xdr:row>78</xdr:row>
      <xdr:rowOff>166103</xdr:rowOff>
    </xdr:to>
    <xdr:cxnSp macro="">
      <xdr:nvCxnSpPr>
        <xdr:cNvPr id="619" name="直線コネクタ 618"/>
        <xdr:cNvCxnSpPr/>
      </xdr:nvCxnSpPr>
      <xdr:spPr>
        <a:xfrm>
          <a:off x="14592300" y="13527630"/>
          <a:ext cx="889000" cy="11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46146</xdr:rowOff>
    </xdr:from>
    <xdr:to>
      <xdr:col>81</xdr:col>
      <xdr:colOff>101600</xdr:colOff>
      <xdr:row>77</xdr:row>
      <xdr:rowOff>147746</xdr:rowOff>
    </xdr:to>
    <xdr:sp macro="" textlink="">
      <xdr:nvSpPr>
        <xdr:cNvPr id="620" name="フローチャート: 判断 619"/>
        <xdr:cNvSpPr/>
      </xdr:nvSpPr>
      <xdr:spPr>
        <a:xfrm>
          <a:off x="15430500" y="13247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164273</xdr:rowOff>
    </xdr:from>
    <xdr:ext cx="599010" cy="259045"/>
    <xdr:sp macro="" textlink="">
      <xdr:nvSpPr>
        <xdr:cNvPr id="621" name="テキスト ボックス 620"/>
        <xdr:cNvSpPr txBox="1"/>
      </xdr:nvSpPr>
      <xdr:spPr>
        <a:xfrm>
          <a:off x="15181795" y="13023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154530</xdr:rowOff>
    </xdr:from>
    <xdr:to>
      <xdr:col>76</xdr:col>
      <xdr:colOff>114300</xdr:colOff>
      <xdr:row>78</xdr:row>
      <xdr:rowOff>155053</xdr:rowOff>
    </xdr:to>
    <xdr:cxnSp macro="">
      <xdr:nvCxnSpPr>
        <xdr:cNvPr id="622" name="直線コネクタ 621"/>
        <xdr:cNvCxnSpPr/>
      </xdr:nvCxnSpPr>
      <xdr:spPr>
        <a:xfrm flipV="1">
          <a:off x="13703300" y="13527630"/>
          <a:ext cx="889000" cy="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20817</xdr:rowOff>
    </xdr:from>
    <xdr:to>
      <xdr:col>76</xdr:col>
      <xdr:colOff>165100</xdr:colOff>
      <xdr:row>77</xdr:row>
      <xdr:rowOff>122417</xdr:rowOff>
    </xdr:to>
    <xdr:sp macro="" textlink="">
      <xdr:nvSpPr>
        <xdr:cNvPr id="623" name="フローチャート: 判断 622"/>
        <xdr:cNvSpPr/>
      </xdr:nvSpPr>
      <xdr:spPr>
        <a:xfrm>
          <a:off x="14541500" y="13222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138944</xdr:rowOff>
    </xdr:from>
    <xdr:ext cx="599010" cy="259045"/>
    <xdr:sp macro="" textlink="">
      <xdr:nvSpPr>
        <xdr:cNvPr id="624" name="テキスト ボックス 623"/>
        <xdr:cNvSpPr txBox="1"/>
      </xdr:nvSpPr>
      <xdr:spPr>
        <a:xfrm>
          <a:off x="14292795" y="12997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155053</xdr:rowOff>
    </xdr:from>
    <xdr:to>
      <xdr:col>71</xdr:col>
      <xdr:colOff>177800</xdr:colOff>
      <xdr:row>78</xdr:row>
      <xdr:rowOff>155735</xdr:rowOff>
    </xdr:to>
    <xdr:cxnSp macro="">
      <xdr:nvCxnSpPr>
        <xdr:cNvPr id="625" name="直線コネクタ 624"/>
        <xdr:cNvCxnSpPr/>
      </xdr:nvCxnSpPr>
      <xdr:spPr>
        <a:xfrm flipV="1">
          <a:off x="12814300" y="13528153"/>
          <a:ext cx="889000" cy="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42956</xdr:rowOff>
    </xdr:from>
    <xdr:to>
      <xdr:col>72</xdr:col>
      <xdr:colOff>38100</xdr:colOff>
      <xdr:row>77</xdr:row>
      <xdr:rowOff>144556</xdr:rowOff>
    </xdr:to>
    <xdr:sp macro="" textlink="">
      <xdr:nvSpPr>
        <xdr:cNvPr id="626" name="フローチャート: 判断 625"/>
        <xdr:cNvSpPr/>
      </xdr:nvSpPr>
      <xdr:spPr>
        <a:xfrm>
          <a:off x="13652500" y="13244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161083</xdr:rowOff>
    </xdr:from>
    <xdr:ext cx="599010" cy="259045"/>
    <xdr:sp macro="" textlink="">
      <xdr:nvSpPr>
        <xdr:cNvPr id="627" name="テキスト ボックス 626"/>
        <xdr:cNvSpPr txBox="1"/>
      </xdr:nvSpPr>
      <xdr:spPr>
        <a:xfrm>
          <a:off x="13403795" y="13019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32449</xdr:rowOff>
    </xdr:from>
    <xdr:to>
      <xdr:col>67</xdr:col>
      <xdr:colOff>101600</xdr:colOff>
      <xdr:row>77</xdr:row>
      <xdr:rowOff>134049</xdr:rowOff>
    </xdr:to>
    <xdr:sp macro="" textlink="">
      <xdr:nvSpPr>
        <xdr:cNvPr id="628" name="フローチャート: 判断 627"/>
        <xdr:cNvSpPr/>
      </xdr:nvSpPr>
      <xdr:spPr>
        <a:xfrm>
          <a:off x="12763500" y="1323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150576</xdr:rowOff>
    </xdr:from>
    <xdr:ext cx="599010" cy="259045"/>
    <xdr:sp macro="" textlink="">
      <xdr:nvSpPr>
        <xdr:cNvPr id="629" name="テキスト ボックス 628"/>
        <xdr:cNvSpPr txBox="1"/>
      </xdr:nvSpPr>
      <xdr:spPr>
        <a:xfrm>
          <a:off x="12514795" y="13009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0" name="テキスト ボックス 62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1" name="テキスト ボックス 63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2" name="テキスト ボックス 63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3" name="テキスト ボックス 63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4" name="テキスト ボックス 63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114170</xdr:rowOff>
    </xdr:from>
    <xdr:to>
      <xdr:col>85</xdr:col>
      <xdr:colOff>177800</xdr:colOff>
      <xdr:row>79</xdr:row>
      <xdr:rowOff>44320</xdr:rowOff>
    </xdr:to>
    <xdr:sp macro="" textlink="">
      <xdr:nvSpPr>
        <xdr:cNvPr id="635" name="楕円 634"/>
        <xdr:cNvSpPr/>
      </xdr:nvSpPr>
      <xdr:spPr>
        <a:xfrm>
          <a:off x="16268700" y="13487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29097</xdr:rowOff>
    </xdr:from>
    <xdr:ext cx="534377" cy="259045"/>
    <xdr:sp macro="" textlink="">
      <xdr:nvSpPr>
        <xdr:cNvPr id="636" name="公債費該当値テキスト"/>
        <xdr:cNvSpPr txBox="1"/>
      </xdr:nvSpPr>
      <xdr:spPr>
        <a:xfrm>
          <a:off x="16370300" y="13402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115303</xdr:rowOff>
    </xdr:from>
    <xdr:to>
      <xdr:col>81</xdr:col>
      <xdr:colOff>101600</xdr:colOff>
      <xdr:row>79</xdr:row>
      <xdr:rowOff>45453</xdr:rowOff>
    </xdr:to>
    <xdr:sp macro="" textlink="">
      <xdr:nvSpPr>
        <xdr:cNvPr id="637" name="楕円 636"/>
        <xdr:cNvSpPr/>
      </xdr:nvSpPr>
      <xdr:spPr>
        <a:xfrm>
          <a:off x="15430500" y="13488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36580</xdr:rowOff>
    </xdr:from>
    <xdr:ext cx="534377" cy="259045"/>
    <xdr:sp macro="" textlink="">
      <xdr:nvSpPr>
        <xdr:cNvPr id="638" name="テキスト ボックス 637"/>
        <xdr:cNvSpPr txBox="1"/>
      </xdr:nvSpPr>
      <xdr:spPr>
        <a:xfrm>
          <a:off x="15214111" y="13581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103730</xdr:rowOff>
    </xdr:from>
    <xdr:to>
      <xdr:col>76</xdr:col>
      <xdr:colOff>165100</xdr:colOff>
      <xdr:row>79</xdr:row>
      <xdr:rowOff>33880</xdr:rowOff>
    </xdr:to>
    <xdr:sp macro="" textlink="">
      <xdr:nvSpPr>
        <xdr:cNvPr id="639" name="楕円 638"/>
        <xdr:cNvSpPr/>
      </xdr:nvSpPr>
      <xdr:spPr>
        <a:xfrm>
          <a:off x="14541500" y="13476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25007</xdr:rowOff>
    </xdr:from>
    <xdr:ext cx="534377" cy="259045"/>
    <xdr:sp macro="" textlink="">
      <xdr:nvSpPr>
        <xdr:cNvPr id="640" name="テキスト ボックス 639"/>
        <xdr:cNvSpPr txBox="1"/>
      </xdr:nvSpPr>
      <xdr:spPr>
        <a:xfrm>
          <a:off x="14325111" y="13569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104253</xdr:rowOff>
    </xdr:from>
    <xdr:to>
      <xdr:col>72</xdr:col>
      <xdr:colOff>38100</xdr:colOff>
      <xdr:row>79</xdr:row>
      <xdr:rowOff>34403</xdr:rowOff>
    </xdr:to>
    <xdr:sp macro="" textlink="">
      <xdr:nvSpPr>
        <xdr:cNvPr id="641" name="楕円 640"/>
        <xdr:cNvSpPr/>
      </xdr:nvSpPr>
      <xdr:spPr>
        <a:xfrm>
          <a:off x="13652500" y="13477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25530</xdr:rowOff>
    </xdr:from>
    <xdr:ext cx="534377" cy="259045"/>
    <xdr:sp macro="" textlink="">
      <xdr:nvSpPr>
        <xdr:cNvPr id="642" name="テキスト ボックス 641"/>
        <xdr:cNvSpPr txBox="1"/>
      </xdr:nvSpPr>
      <xdr:spPr>
        <a:xfrm>
          <a:off x="13436111" y="13570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104935</xdr:rowOff>
    </xdr:from>
    <xdr:to>
      <xdr:col>67</xdr:col>
      <xdr:colOff>101600</xdr:colOff>
      <xdr:row>79</xdr:row>
      <xdr:rowOff>35085</xdr:rowOff>
    </xdr:to>
    <xdr:sp macro="" textlink="">
      <xdr:nvSpPr>
        <xdr:cNvPr id="643" name="楕円 642"/>
        <xdr:cNvSpPr/>
      </xdr:nvSpPr>
      <xdr:spPr>
        <a:xfrm>
          <a:off x="12763500" y="13478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26212</xdr:rowOff>
    </xdr:from>
    <xdr:ext cx="534377" cy="259045"/>
    <xdr:sp macro="" textlink="">
      <xdr:nvSpPr>
        <xdr:cNvPr id="644" name="テキスト ボックス 643"/>
        <xdr:cNvSpPr txBox="1"/>
      </xdr:nvSpPr>
      <xdr:spPr>
        <a:xfrm>
          <a:off x="12547111" y="13570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5" name="正方形/長方形 64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6" name="正方形/長方形 64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7" name="正方形/長方形 64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8" name="正方形/長方形 64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9" name="正方形/長方形 64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0" name="正方形/長方形 64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1" name="正方形/長方形 65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2" name="正方形/長方形 65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3" name="テキスト ボックス 65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4" name="直線コネクタ 65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5" name="直線コネクタ 65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6" name="テキスト ボックス 65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7" name="直線コネクタ 65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58" name="テキスト ボックス 657"/>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9" name="直線コネクタ 65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93</xdr:row>
      <xdr:rowOff>168927</xdr:rowOff>
    </xdr:from>
    <xdr:ext cx="685572" cy="259045"/>
    <xdr:sp macro="" textlink="">
      <xdr:nvSpPr>
        <xdr:cNvPr id="660" name="テキスト ボックス 659"/>
        <xdr:cNvSpPr txBox="1"/>
      </xdr:nvSpPr>
      <xdr:spPr>
        <a:xfrm>
          <a:off x="11760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1" name="直線コネクタ 66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130827</xdr:rowOff>
    </xdr:from>
    <xdr:ext cx="685572" cy="259045"/>
    <xdr:sp macro="" textlink="">
      <xdr:nvSpPr>
        <xdr:cNvPr id="662" name="テキスト ボックス 661"/>
        <xdr:cNvSpPr txBox="1"/>
      </xdr:nvSpPr>
      <xdr:spPr>
        <a:xfrm>
          <a:off x="11760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3" name="直線コネクタ 66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64" name="テキスト ボックス 663"/>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5" name="直線コネクタ 66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6" name="テキスト ボックス 665"/>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158096</xdr:rowOff>
    </xdr:from>
    <xdr:to>
      <xdr:col>85</xdr:col>
      <xdr:colOff>126364</xdr:colOff>
      <xdr:row>99</xdr:row>
      <xdr:rowOff>40966</xdr:rowOff>
    </xdr:to>
    <xdr:cxnSp macro="">
      <xdr:nvCxnSpPr>
        <xdr:cNvPr id="668" name="直線コネクタ 667"/>
        <xdr:cNvCxnSpPr/>
      </xdr:nvCxnSpPr>
      <xdr:spPr>
        <a:xfrm flipV="1">
          <a:off x="16317595" y="15588596"/>
          <a:ext cx="1269" cy="1425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44793</xdr:rowOff>
    </xdr:from>
    <xdr:ext cx="469744" cy="259045"/>
    <xdr:sp macro="" textlink="">
      <xdr:nvSpPr>
        <xdr:cNvPr id="669" name="積立金最小値テキスト"/>
        <xdr:cNvSpPr txBox="1"/>
      </xdr:nvSpPr>
      <xdr:spPr>
        <a:xfrm>
          <a:off x="16370300" y="17018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40966</xdr:rowOff>
    </xdr:from>
    <xdr:to>
      <xdr:col>86</xdr:col>
      <xdr:colOff>25400</xdr:colOff>
      <xdr:row>99</xdr:row>
      <xdr:rowOff>40966</xdr:rowOff>
    </xdr:to>
    <xdr:cxnSp macro="">
      <xdr:nvCxnSpPr>
        <xdr:cNvPr id="670" name="直線コネクタ 669"/>
        <xdr:cNvCxnSpPr/>
      </xdr:nvCxnSpPr>
      <xdr:spPr>
        <a:xfrm>
          <a:off x="16230600" y="17014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104773</xdr:rowOff>
    </xdr:from>
    <xdr:ext cx="690189" cy="259045"/>
    <xdr:sp macro="" textlink="">
      <xdr:nvSpPr>
        <xdr:cNvPr id="671" name="積立金最大値テキスト"/>
        <xdr:cNvSpPr txBox="1"/>
      </xdr:nvSpPr>
      <xdr:spPr>
        <a:xfrm>
          <a:off x="16370300" y="1536382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1,875,858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158096</xdr:rowOff>
    </xdr:from>
    <xdr:to>
      <xdr:col>86</xdr:col>
      <xdr:colOff>25400</xdr:colOff>
      <xdr:row>90</xdr:row>
      <xdr:rowOff>158096</xdr:rowOff>
    </xdr:to>
    <xdr:cxnSp macro="">
      <xdr:nvCxnSpPr>
        <xdr:cNvPr id="672" name="直線コネクタ 671"/>
        <xdr:cNvCxnSpPr/>
      </xdr:nvCxnSpPr>
      <xdr:spPr>
        <a:xfrm>
          <a:off x="16230600" y="15588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132018</xdr:rowOff>
    </xdr:from>
    <xdr:to>
      <xdr:col>85</xdr:col>
      <xdr:colOff>127000</xdr:colOff>
      <xdr:row>98</xdr:row>
      <xdr:rowOff>40233</xdr:rowOff>
    </xdr:to>
    <xdr:cxnSp macro="">
      <xdr:nvCxnSpPr>
        <xdr:cNvPr id="673" name="直線コネクタ 672"/>
        <xdr:cNvCxnSpPr/>
      </xdr:nvCxnSpPr>
      <xdr:spPr>
        <a:xfrm flipV="1">
          <a:off x="15481300" y="16762668"/>
          <a:ext cx="838200" cy="79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143296</xdr:rowOff>
    </xdr:from>
    <xdr:ext cx="599010" cy="259045"/>
    <xdr:sp macro="" textlink="">
      <xdr:nvSpPr>
        <xdr:cNvPr id="674" name="積立金平均値テキスト"/>
        <xdr:cNvSpPr txBox="1"/>
      </xdr:nvSpPr>
      <xdr:spPr>
        <a:xfrm>
          <a:off x="16370300" y="167739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225,304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164869</xdr:rowOff>
    </xdr:from>
    <xdr:to>
      <xdr:col>85</xdr:col>
      <xdr:colOff>177800</xdr:colOff>
      <xdr:row>98</xdr:row>
      <xdr:rowOff>95019</xdr:rowOff>
    </xdr:to>
    <xdr:sp macro="" textlink="">
      <xdr:nvSpPr>
        <xdr:cNvPr id="675" name="フローチャート: 判断 674"/>
        <xdr:cNvSpPr/>
      </xdr:nvSpPr>
      <xdr:spPr>
        <a:xfrm>
          <a:off x="16268700" y="16795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40233</xdr:rowOff>
    </xdr:from>
    <xdr:to>
      <xdr:col>81</xdr:col>
      <xdr:colOff>50800</xdr:colOff>
      <xdr:row>98</xdr:row>
      <xdr:rowOff>45030</xdr:rowOff>
    </xdr:to>
    <xdr:cxnSp macro="">
      <xdr:nvCxnSpPr>
        <xdr:cNvPr id="676" name="直線コネクタ 675"/>
        <xdr:cNvCxnSpPr/>
      </xdr:nvCxnSpPr>
      <xdr:spPr>
        <a:xfrm flipV="1">
          <a:off x="14592300" y="16842333"/>
          <a:ext cx="889000" cy="4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107466</xdr:rowOff>
    </xdr:from>
    <xdr:to>
      <xdr:col>81</xdr:col>
      <xdr:colOff>101600</xdr:colOff>
      <xdr:row>99</xdr:row>
      <xdr:rowOff>37616</xdr:rowOff>
    </xdr:to>
    <xdr:sp macro="" textlink="">
      <xdr:nvSpPr>
        <xdr:cNvPr id="677" name="フローチャート: 判断 676"/>
        <xdr:cNvSpPr/>
      </xdr:nvSpPr>
      <xdr:spPr>
        <a:xfrm>
          <a:off x="15430500" y="16909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28743</xdr:rowOff>
    </xdr:from>
    <xdr:ext cx="534377" cy="259045"/>
    <xdr:sp macro="" textlink="">
      <xdr:nvSpPr>
        <xdr:cNvPr id="678" name="テキスト ボックス 677"/>
        <xdr:cNvSpPr txBox="1"/>
      </xdr:nvSpPr>
      <xdr:spPr>
        <a:xfrm>
          <a:off x="15214111" y="17002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134313</xdr:rowOff>
    </xdr:from>
    <xdr:to>
      <xdr:col>76</xdr:col>
      <xdr:colOff>114300</xdr:colOff>
      <xdr:row>98</xdr:row>
      <xdr:rowOff>45030</xdr:rowOff>
    </xdr:to>
    <xdr:cxnSp macro="">
      <xdr:nvCxnSpPr>
        <xdr:cNvPr id="679" name="直線コネクタ 678"/>
        <xdr:cNvCxnSpPr/>
      </xdr:nvCxnSpPr>
      <xdr:spPr>
        <a:xfrm>
          <a:off x="13703300" y="16764963"/>
          <a:ext cx="889000" cy="82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99589</xdr:rowOff>
    </xdr:from>
    <xdr:to>
      <xdr:col>76</xdr:col>
      <xdr:colOff>165100</xdr:colOff>
      <xdr:row>99</xdr:row>
      <xdr:rowOff>29739</xdr:rowOff>
    </xdr:to>
    <xdr:sp macro="" textlink="">
      <xdr:nvSpPr>
        <xdr:cNvPr id="680" name="フローチャート: 判断 679"/>
        <xdr:cNvSpPr/>
      </xdr:nvSpPr>
      <xdr:spPr>
        <a:xfrm>
          <a:off x="14541500" y="16901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20866</xdr:rowOff>
    </xdr:from>
    <xdr:ext cx="534377" cy="259045"/>
    <xdr:sp macro="" textlink="">
      <xdr:nvSpPr>
        <xdr:cNvPr id="681" name="テキスト ボックス 680"/>
        <xdr:cNvSpPr txBox="1"/>
      </xdr:nvSpPr>
      <xdr:spPr>
        <a:xfrm>
          <a:off x="14325111" y="16994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134313</xdr:rowOff>
    </xdr:from>
    <xdr:to>
      <xdr:col>71</xdr:col>
      <xdr:colOff>177800</xdr:colOff>
      <xdr:row>98</xdr:row>
      <xdr:rowOff>72498</xdr:rowOff>
    </xdr:to>
    <xdr:cxnSp macro="">
      <xdr:nvCxnSpPr>
        <xdr:cNvPr id="682" name="直線コネクタ 681"/>
        <xdr:cNvCxnSpPr/>
      </xdr:nvCxnSpPr>
      <xdr:spPr>
        <a:xfrm flipV="1">
          <a:off x="12814300" y="16764963"/>
          <a:ext cx="889000" cy="109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100044</xdr:rowOff>
    </xdr:from>
    <xdr:to>
      <xdr:col>72</xdr:col>
      <xdr:colOff>38100</xdr:colOff>
      <xdr:row>99</xdr:row>
      <xdr:rowOff>30194</xdr:rowOff>
    </xdr:to>
    <xdr:sp macro="" textlink="">
      <xdr:nvSpPr>
        <xdr:cNvPr id="683" name="フローチャート: 判断 682"/>
        <xdr:cNvSpPr/>
      </xdr:nvSpPr>
      <xdr:spPr>
        <a:xfrm>
          <a:off x="13652500" y="16902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21321</xdr:rowOff>
    </xdr:from>
    <xdr:ext cx="534377" cy="259045"/>
    <xdr:sp macro="" textlink="">
      <xdr:nvSpPr>
        <xdr:cNvPr id="684" name="テキスト ボックス 683"/>
        <xdr:cNvSpPr txBox="1"/>
      </xdr:nvSpPr>
      <xdr:spPr>
        <a:xfrm>
          <a:off x="13436111" y="16994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110576</xdr:rowOff>
    </xdr:from>
    <xdr:to>
      <xdr:col>67</xdr:col>
      <xdr:colOff>101600</xdr:colOff>
      <xdr:row>99</xdr:row>
      <xdr:rowOff>40726</xdr:rowOff>
    </xdr:to>
    <xdr:sp macro="" textlink="">
      <xdr:nvSpPr>
        <xdr:cNvPr id="685" name="フローチャート: 判断 684"/>
        <xdr:cNvSpPr/>
      </xdr:nvSpPr>
      <xdr:spPr>
        <a:xfrm>
          <a:off x="12763500" y="16912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31853</xdr:rowOff>
    </xdr:from>
    <xdr:ext cx="534377" cy="259045"/>
    <xdr:sp macro="" textlink="">
      <xdr:nvSpPr>
        <xdr:cNvPr id="686" name="テキスト ボックス 685"/>
        <xdr:cNvSpPr txBox="1"/>
      </xdr:nvSpPr>
      <xdr:spPr>
        <a:xfrm>
          <a:off x="12547111" y="17005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7" name="テキスト ボックス 68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8" name="テキスト ボックス 68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9" name="テキスト ボックス 68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0" name="テキスト ボックス 68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1" name="テキスト ボックス 69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81218</xdr:rowOff>
    </xdr:from>
    <xdr:to>
      <xdr:col>85</xdr:col>
      <xdr:colOff>177800</xdr:colOff>
      <xdr:row>98</xdr:row>
      <xdr:rowOff>11368</xdr:rowOff>
    </xdr:to>
    <xdr:sp macro="" textlink="">
      <xdr:nvSpPr>
        <xdr:cNvPr id="692" name="楕円 691"/>
        <xdr:cNvSpPr/>
      </xdr:nvSpPr>
      <xdr:spPr>
        <a:xfrm>
          <a:off x="16268700" y="16711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104095</xdr:rowOff>
    </xdr:from>
    <xdr:ext cx="599010" cy="259045"/>
    <xdr:sp macro="" textlink="">
      <xdr:nvSpPr>
        <xdr:cNvPr id="693" name="積立金該当値テキスト"/>
        <xdr:cNvSpPr txBox="1"/>
      </xdr:nvSpPr>
      <xdr:spPr>
        <a:xfrm>
          <a:off x="16370300" y="16563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335,081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160883</xdr:rowOff>
    </xdr:from>
    <xdr:to>
      <xdr:col>81</xdr:col>
      <xdr:colOff>101600</xdr:colOff>
      <xdr:row>98</xdr:row>
      <xdr:rowOff>91033</xdr:rowOff>
    </xdr:to>
    <xdr:sp macro="" textlink="">
      <xdr:nvSpPr>
        <xdr:cNvPr id="694" name="楕円 693"/>
        <xdr:cNvSpPr/>
      </xdr:nvSpPr>
      <xdr:spPr>
        <a:xfrm>
          <a:off x="15430500" y="16791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107560</xdr:rowOff>
    </xdr:from>
    <xdr:ext cx="599010" cy="259045"/>
    <xdr:sp macro="" textlink="">
      <xdr:nvSpPr>
        <xdr:cNvPr id="695" name="テキスト ボックス 694"/>
        <xdr:cNvSpPr txBox="1"/>
      </xdr:nvSpPr>
      <xdr:spPr>
        <a:xfrm>
          <a:off x="15181795" y="16566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165680</xdr:rowOff>
    </xdr:from>
    <xdr:to>
      <xdr:col>76</xdr:col>
      <xdr:colOff>165100</xdr:colOff>
      <xdr:row>98</xdr:row>
      <xdr:rowOff>95830</xdr:rowOff>
    </xdr:to>
    <xdr:sp macro="" textlink="">
      <xdr:nvSpPr>
        <xdr:cNvPr id="696" name="楕円 695"/>
        <xdr:cNvSpPr/>
      </xdr:nvSpPr>
      <xdr:spPr>
        <a:xfrm>
          <a:off x="14541500" y="16796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112357</xdr:rowOff>
    </xdr:from>
    <xdr:ext cx="599010" cy="259045"/>
    <xdr:sp macro="" textlink="">
      <xdr:nvSpPr>
        <xdr:cNvPr id="697" name="テキスト ボックス 696"/>
        <xdr:cNvSpPr txBox="1"/>
      </xdr:nvSpPr>
      <xdr:spPr>
        <a:xfrm>
          <a:off x="14292795" y="16571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83513</xdr:rowOff>
    </xdr:from>
    <xdr:to>
      <xdr:col>72</xdr:col>
      <xdr:colOff>38100</xdr:colOff>
      <xdr:row>98</xdr:row>
      <xdr:rowOff>13663</xdr:rowOff>
    </xdr:to>
    <xdr:sp macro="" textlink="">
      <xdr:nvSpPr>
        <xdr:cNvPr id="698" name="楕円 697"/>
        <xdr:cNvSpPr/>
      </xdr:nvSpPr>
      <xdr:spPr>
        <a:xfrm>
          <a:off x="13652500" y="16714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30190</xdr:rowOff>
    </xdr:from>
    <xdr:ext cx="599010" cy="259045"/>
    <xdr:sp macro="" textlink="">
      <xdr:nvSpPr>
        <xdr:cNvPr id="699" name="テキスト ボックス 698"/>
        <xdr:cNvSpPr txBox="1"/>
      </xdr:nvSpPr>
      <xdr:spPr>
        <a:xfrm>
          <a:off x="13403795" y="16489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21698</xdr:rowOff>
    </xdr:from>
    <xdr:to>
      <xdr:col>67</xdr:col>
      <xdr:colOff>101600</xdr:colOff>
      <xdr:row>98</xdr:row>
      <xdr:rowOff>123298</xdr:rowOff>
    </xdr:to>
    <xdr:sp macro="" textlink="">
      <xdr:nvSpPr>
        <xdr:cNvPr id="700" name="楕円 699"/>
        <xdr:cNvSpPr/>
      </xdr:nvSpPr>
      <xdr:spPr>
        <a:xfrm>
          <a:off x="12763500" y="16823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139825</xdr:rowOff>
    </xdr:from>
    <xdr:ext cx="599010" cy="259045"/>
    <xdr:sp macro="" textlink="">
      <xdr:nvSpPr>
        <xdr:cNvPr id="701" name="テキスト ボックス 700"/>
        <xdr:cNvSpPr txBox="1"/>
      </xdr:nvSpPr>
      <xdr:spPr>
        <a:xfrm>
          <a:off x="12514795" y="16599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2" name="正方形/長方形 70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3" name="正方形/長方形 70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4" name="正方形/長方形 70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5" name="正方形/長方形 70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6" name="正方形/長方形 70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7" name="正方形/長方形 70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8" name="正方形/長方形 70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9" name="正方形/長方形 70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0" name="テキスト ボックス 70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1" name="直線コネクタ 71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2" name="直線コネクタ 71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3" name="テキスト ボックス 71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4" name="直線コネクタ 71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5" name="テキスト ボックス 714"/>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6" name="直線コネクタ 71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7" name="テキスト ボックス 716"/>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8" name="直線コネクタ 71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19" name="テキスト ボックス 718"/>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0" name="直線コネクタ 71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1" name="テキスト ボックス 720"/>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3" name="テキスト ボックス 72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58585</xdr:rowOff>
    </xdr:from>
    <xdr:to>
      <xdr:col>116</xdr:col>
      <xdr:colOff>62864</xdr:colOff>
      <xdr:row>39</xdr:row>
      <xdr:rowOff>44450</xdr:rowOff>
    </xdr:to>
    <xdr:cxnSp macro="">
      <xdr:nvCxnSpPr>
        <xdr:cNvPr id="725" name="直線コネクタ 724"/>
        <xdr:cNvCxnSpPr/>
      </xdr:nvCxnSpPr>
      <xdr:spPr>
        <a:xfrm flipV="1">
          <a:off x="22159595" y="5373535"/>
          <a:ext cx="1269" cy="1357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6"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7" name="直線コネクタ 72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5262</xdr:rowOff>
    </xdr:from>
    <xdr:ext cx="534377" cy="259045"/>
    <xdr:sp macro="" textlink="">
      <xdr:nvSpPr>
        <xdr:cNvPr id="728" name="投資及び出資金最大値テキスト"/>
        <xdr:cNvSpPr txBox="1"/>
      </xdr:nvSpPr>
      <xdr:spPr>
        <a:xfrm>
          <a:off x="22212300" y="5148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58585</xdr:rowOff>
    </xdr:from>
    <xdr:to>
      <xdr:col>116</xdr:col>
      <xdr:colOff>152400</xdr:colOff>
      <xdr:row>31</xdr:row>
      <xdr:rowOff>58585</xdr:rowOff>
    </xdr:to>
    <xdr:cxnSp macro="">
      <xdr:nvCxnSpPr>
        <xdr:cNvPr id="729" name="直線コネクタ 728"/>
        <xdr:cNvCxnSpPr/>
      </xdr:nvCxnSpPr>
      <xdr:spPr>
        <a:xfrm>
          <a:off x="22072600" y="5373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0" name="直線コネクタ 729"/>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135247</xdr:rowOff>
    </xdr:from>
    <xdr:ext cx="469744" cy="259045"/>
    <xdr:sp macro="" textlink="">
      <xdr:nvSpPr>
        <xdr:cNvPr id="731" name="投資及び出資金平均値テキスト"/>
        <xdr:cNvSpPr txBox="1"/>
      </xdr:nvSpPr>
      <xdr:spPr>
        <a:xfrm>
          <a:off x="22212300" y="64788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112370</xdr:rowOff>
    </xdr:from>
    <xdr:to>
      <xdr:col>116</xdr:col>
      <xdr:colOff>114300</xdr:colOff>
      <xdr:row>39</xdr:row>
      <xdr:rowOff>42520</xdr:rowOff>
    </xdr:to>
    <xdr:sp macro="" textlink="">
      <xdr:nvSpPr>
        <xdr:cNvPr id="732" name="フローチャート: 判断 731"/>
        <xdr:cNvSpPr/>
      </xdr:nvSpPr>
      <xdr:spPr>
        <a:xfrm>
          <a:off x="22110700" y="662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3" name="直線コネクタ 732"/>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98654</xdr:rowOff>
    </xdr:from>
    <xdr:to>
      <xdr:col>112</xdr:col>
      <xdr:colOff>38100</xdr:colOff>
      <xdr:row>39</xdr:row>
      <xdr:rowOff>28804</xdr:rowOff>
    </xdr:to>
    <xdr:sp macro="" textlink="">
      <xdr:nvSpPr>
        <xdr:cNvPr id="734" name="フローチャート: 判断 733"/>
        <xdr:cNvSpPr/>
      </xdr:nvSpPr>
      <xdr:spPr>
        <a:xfrm>
          <a:off x="21272500" y="661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45331</xdr:rowOff>
    </xdr:from>
    <xdr:ext cx="469744" cy="259045"/>
    <xdr:sp macro="" textlink="">
      <xdr:nvSpPr>
        <xdr:cNvPr id="735" name="テキスト ボックス 734"/>
        <xdr:cNvSpPr txBox="1"/>
      </xdr:nvSpPr>
      <xdr:spPr>
        <a:xfrm>
          <a:off x="21088428" y="6388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6" name="直線コネクタ 735"/>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93967</xdr:rowOff>
    </xdr:from>
    <xdr:to>
      <xdr:col>107</xdr:col>
      <xdr:colOff>101600</xdr:colOff>
      <xdr:row>39</xdr:row>
      <xdr:rowOff>24117</xdr:rowOff>
    </xdr:to>
    <xdr:sp macro="" textlink="">
      <xdr:nvSpPr>
        <xdr:cNvPr id="737" name="フローチャート: 判断 736"/>
        <xdr:cNvSpPr/>
      </xdr:nvSpPr>
      <xdr:spPr>
        <a:xfrm>
          <a:off x="20383500" y="6609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40644</xdr:rowOff>
    </xdr:from>
    <xdr:ext cx="469744" cy="259045"/>
    <xdr:sp macro="" textlink="">
      <xdr:nvSpPr>
        <xdr:cNvPr id="738" name="テキスト ボックス 737"/>
        <xdr:cNvSpPr txBox="1"/>
      </xdr:nvSpPr>
      <xdr:spPr>
        <a:xfrm>
          <a:off x="20199428" y="6384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147510</xdr:rowOff>
    </xdr:from>
    <xdr:to>
      <xdr:col>102</xdr:col>
      <xdr:colOff>114300</xdr:colOff>
      <xdr:row>39</xdr:row>
      <xdr:rowOff>44450</xdr:rowOff>
    </xdr:to>
    <xdr:cxnSp macro="">
      <xdr:nvCxnSpPr>
        <xdr:cNvPr id="739" name="直線コネクタ 738"/>
        <xdr:cNvCxnSpPr/>
      </xdr:nvCxnSpPr>
      <xdr:spPr>
        <a:xfrm>
          <a:off x="18656300" y="6662610"/>
          <a:ext cx="889000" cy="68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77470</xdr:rowOff>
    </xdr:from>
    <xdr:to>
      <xdr:col>102</xdr:col>
      <xdr:colOff>165100</xdr:colOff>
      <xdr:row>39</xdr:row>
      <xdr:rowOff>7620</xdr:rowOff>
    </xdr:to>
    <xdr:sp macro="" textlink="">
      <xdr:nvSpPr>
        <xdr:cNvPr id="740" name="フローチャート: 判断 739"/>
        <xdr:cNvSpPr/>
      </xdr:nvSpPr>
      <xdr:spPr>
        <a:xfrm>
          <a:off x="19494500" y="659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24147</xdr:rowOff>
    </xdr:from>
    <xdr:ext cx="469744" cy="259045"/>
    <xdr:sp macro="" textlink="">
      <xdr:nvSpPr>
        <xdr:cNvPr id="741" name="テキスト ボックス 740"/>
        <xdr:cNvSpPr txBox="1"/>
      </xdr:nvSpPr>
      <xdr:spPr>
        <a:xfrm>
          <a:off x="19310428" y="6367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140564</xdr:rowOff>
    </xdr:from>
    <xdr:to>
      <xdr:col>98</xdr:col>
      <xdr:colOff>38100</xdr:colOff>
      <xdr:row>39</xdr:row>
      <xdr:rowOff>70714</xdr:rowOff>
    </xdr:to>
    <xdr:sp macro="" textlink="">
      <xdr:nvSpPr>
        <xdr:cNvPr id="742" name="フローチャート: 判断 741"/>
        <xdr:cNvSpPr/>
      </xdr:nvSpPr>
      <xdr:spPr>
        <a:xfrm>
          <a:off x="18605500" y="665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61841</xdr:rowOff>
    </xdr:from>
    <xdr:ext cx="378565" cy="259045"/>
    <xdr:sp macro="" textlink="">
      <xdr:nvSpPr>
        <xdr:cNvPr id="743" name="テキスト ボックス 742"/>
        <xdr:cNvSpPr txBox="1"/>
      </xdr:nvSpPr>
      <xdr:spPr>
        <a:xfrm>
          <a:off x="18467017" y="67483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49" name="楕円 748"/>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90797</xdr:rowOff>
    </xdr:from>
    <xdr:ext cx="249299" cy="259045"/>
    <xdr:sp macro="" textlink="">
      <xdr:nvSpPr>
        <xdr:cNvPr id="750" name="投資及び出資金該当値テキスト"/>
        <xdr:cNvSpPr txBox="1"/>
      </xdr:nvSpPr>
      <xdr:spPr>
        <a:xfrm>
          <a:off x="22212300" y="66058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1" name="楕円 750"/>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2" name="テキスト ボックス 751"/>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3" name="楕円 752"/>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4" name="テキスト ボックス 753"/>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5" name="楕円 754"/>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6" name="テキスト ボックス 755"/>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96710</xdr:rowOff>
    </xdr:from>
    <xdr:to>
      <xdr:col>98</xdr:col>
      <xdr:colOff>38100</xdr:colOff>
      <xdr:row>39</xdr:row>
      <xdr:rowOff>26860</xdr:rowOff>
    </xdr:to>
    <xdr:sp macro="" textlink="">
      <xdr:nvSpPr>
        <xdr:cNvPr id="757" name="楕円 756"/>
        <xdr:cNvSpPr/>
      </xdr:nvSpPr>
      <xdr:spPr>
        <a:xfrm>
          <a:off x="18605500" y="661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43387</xdr:rowOff>
    </xdr:from>
    <xdr:ext cx="469744" cy="259045"/>
    <xdr:sp macro="" textlink="">
      <xdr:nvSpPr>
        <xdr:cNvPr id="758" name="テキスト ボックス 757"/>
        <xdr:cNvSpPr txBox="1"/>
      </xdr:nvSpPr>
      <xdr:spPr>
        <a:xfrm>
          <a:off x="18421428" y="6387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69" name="直線コネクタ 768"/>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0" name="テキスト ボックス 769"/>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1" name="直線コネクタ 770"/>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2" name="テキスト ボックス 771"/>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3" name="直線コネクタ 772"/>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4" name="テキスト ボックス 773"/>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5" name="直線コネクタ 774"/>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6" name="テキスト ボックス 775"/>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7" name="直線コネクタ 776"/>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21970</xdr:rowOff>
    </xdr:from>
    <xdr:ext cx="595419" cy="259045"/>
    <xdr:sp macro="" textlink="">
      <xdr:nvSpPr>
        <xdr:cNvPr id="778" name="テキスト ボックス 777"/>
        <xdr:cNvSpPr txBox="1"/>
      </xdr:nvSpPr>
      <xdr:spPr>
        <a:xfrm>
          <a:off x="17692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79" name="直線コネクタ 778"/>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0" name="テキスト ボックス 779"/>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2" name="テキスト ボックス 781"/>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57665</xdr:rowOff>
    </xdr:from>
    <xdr:to>
      <xdr:col>116</xdr:col>
      <xdr:colOff>62864</xdr:colOff>
      <xdr:row>59</xdr:row>
      <xdr:rowOff>98878</xdr:rowOff>
    </xdr:to>
    <xdr:cxnSp macro="">
      <xdr:nvCxnSpPr>
        <xdr:cNvPr id="784" name="直線コネクタ 783"/>
        <xdr:cNvCxnSpPr/>
      </xdr:nvCxnSpPr>
      <xdr:spPr>
        <a:xfrm flipV="1">
          <a:off x="22159595" y="8801615"/>
          <a:ext cx="1269" cy="1412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112977</xdr:rowOff>
    </xdr:from>
    <xdr:ext cx="249299" cy="259045"/>
    <xdr:sp macro="" textlink="">
      <xdr:nvSpPr>
        <xdr:cNvPr id="785" name="貸付金最小値テキスト"/>
        <xdr:cNvSpPr txBox="1"/>
      </xdr:nvSpPr>
      <xdr:spPr>
        <a:xfrm>
          <a:off x="22212300" y="10228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6" name="直線コネクタ 785"/>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4342</xdr:rowOff>
    </xdr:from>
    <xdr:ext cx="599010" cy="259045"/>
    <xdr:sp macro="" textlink="">
      <xdr:nvSpPr>
        <xdr:cNvPr id="787" name="貸付金最大値テキスト"/>
        <xdr:cNvSpPr txBox="1"/>
      </xdr:nvSpPr>
      <xdr:spPr>
        <a:xfrm>
          <a:off x="22212300" y="8576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57665</xdr:rowOff>
    </xdr:from>
    <xdr:to>
      <xdr:col>116</xdr:col>
      <xdr:colOff>152400</xdr:colOff>
      <xdr:row>51</xdr:row>
      <xdr:rowOff>57665</xdr:rowOff>
    </xdr:to>
    <xdr:cxnSp macro="">
      <xdr:nvCxnSpPr>
        <xdr:cNvPr id="788" name="直線コネクタ 787"/>
        <xdr:cNvCxnSpPr/>
      </xdr:nvCxnSpPr>
      <xdr:spPr>
        <a:xfrm>
          <a:off x="22072600" y="8801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98878</xdr:rowOff>
    </xdr:from>
    <xdr:to>
      <xdr:col>116</xdr:col>
      <xdr:colOff>63500</xdr:colOff>
      <xdr:row>59</xdr:row>
      <xdr:rowOff>98878</xdr:rowOff>
    </xdr:to>
    <xdr:cxnSp macro="">
      <xdr:nvCxnSpPr>
        <xdr:cNvPr id="789" name="直線コネクタ 788"/>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30428</xdr:rowOff>
    </xdr:from>
    <xdr:ext cx="469744" cy="259045"/>
    <xdr:sp macro="" textlink="">
      <xdr:nvSpPr>
        <xdr:cNvPr id="790" name="貸付金平均値テキスト"/>
        <xdr:cNvSpPr txBox="1"/>
      </xdr:nvSpPr>
      <xdr:spPr>
        <a:xfrm>
          <a:off x="22212300" y="99745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7551</xdr:rowOff>
    </xdr:from>
    <xdr:to>
      <xdr:col>116</xdr:col>
      <xdr:colOff>114300</xdr:colOff>
      <xdr:row>59</xdr:row>
      <xdr:rowOff>109151</xdr:rowOff>
    </xdr:to>
    <xdr:sp macro="" textlink="">
      <xdr:nvSpPr>
        <xdr:cNvPr id="791" name="フローチャート: 判断 790"/>
        <xdr:cNvSpPr/>
      </xdr:nvSpPr>
      <xdr:spPr>
        <a:xfrm>
          <a:off x="22110700" y="10123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88080</xdr:rowOff>
    </xdr:from>
    <xdr:to>
      <xdr:col>111</xdr:col>
      <xdr:colOff>177800</xdr:colOff>
      <xdr:row>59</xdr:row>
      <xdr:rowOff>98878</xdr:rowOff>
    </xdr:to>
    <xdr:cxnSp macro="">
      <xdr:nvCxnSpPr>
        <xdr:cNvPr id="792" name="直線コネクタ 791"/>
        <xdr:cNvCxnSpPr/>
      </xdr:nvCxnSpPr>
      <xdr:spPr>
        <a:xfrm>
          <a:off x="20434300" y="10203630"/>
          <a:ext cx="889000" cy="10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147444</xdr:rowOff>
    </xdr:from>
    <xdr:to>
      <xdr:col>112</xdr:col>
      <xdr:colOff>38100</xdr:colOff>
      <xdr:row>59</xdr:row>
      <xdr:rowOff>77594</xdr:rowOff>
    </xdr:to>
    <xdr:sp macro="" textlink="">
      <xdr:nvSpPr>
        <xdr:cNvPr id="793" name="フローチャート: 判断 792"/>
        <xdr:cNvSpPr/>
      </xdr:nvSpPr>
      <xdr:spPr>
        <a:xfrm>
          <a:off x="21272500" y="10091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94121</xdr:rowOff>
    </xdr:from>
    <xdr:ext cx="469744" cy="259045"/>
    <xdr:sp macro="" textlink="">
      <xdr:nvSpPr>
        <xdr:cNvPr id="794" name="テキスト ボックス 793"/>
        <xdr:cNvSpPr txBox="1"/>
      </xdr:nvSpPr>
      <xdr:spPr>
        <a:xfrm>
          <a:off x="21088428" y="9866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61323</xdr:rowOff>
    </xdr:from>
    <xdr:to>
      <xdr:col>107</xdr:col>
      <xdr:colOff>50800</xdr:colOff>
      <xdr:row>59</xdr:row>
      <xdr:rowOff>88080</xdr:rowOff>
    </xdr:to>
    <xdr:cxnSp macro="">
      <xdr:nvCxnSpPr>
        <xdr:cNvPr id="795" name="直線コネクタ 794"/>
        <xdr:cNvCxnSpPr/>
      </xdr:nvCxnSpPr>
      <xdr:spPr>
        <a:xfrm>
          <a:off x="19545300" y="10176873"/>
          <a:ext cx="889000" cy="26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156870</xdr:rowOff>
    </xdr:from>
    <xdr:to>
      <xdr:col>107</xdr:col>
      <xdr:colOff>101600</xdr:colOff>
      <xdr:row>59</xdr:row>
      <xdr:rowOff>87020</xdr:rowOff>
    </xdr:to>
    <xdr:sp macro="" textlink="">
      <xdr:nvSpPr>
        <xdr:cNvPr id="796" name="フローチャート: 判断 795"/>
        <xdr:cNvSpPr/>
      </xdr:nvSpPr>
      <xdr:spPr>
        <a:xfrm>
          <a:off x="20383500" y="1010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103547</xdr:rowOff>
    </xdr:from>
    <xdr:ext cx="469744" cy="259045"/>
    <xdr:sp macro="" textlink="">
      <xdr:nvSpPr>
        <xdr:cNvPr id="797" name="テキスト ボックス 796"/>
        <xdr:cNvSpPr txBox="1"/>
      </xdr:nvSpPr>
      <xdr:spPr>
        <a:xfrm>
          <a:off x="20199428" y="9876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58493</xdr:rowOff>
    </xdr:from>
    <xdr:to>
      <xdr:col>102</xdr:col>
      <xdr:colOff>114300</xdr:colOff>
      <xdr:row>59</xdr:row>
      <xdr:rowOff>61323</xdr:rowOff>
    </xdr:to>
    <xdr:cxnSp macro="">
      <xdr:nvCxnSpPr>
        <xdr:cNvPr id="798" name="直線コネクタ 797"/>
        <xdr:cNvCxnSpPr/>
      </xdr:nvCxnSpPr>
      <xdr:spPr>
        <a:xfrm>
          <a:off x="18656300" y="10174043"/>
          <a:ext cx="889000" cy="2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7257</xdr:rowOff>
    </xdr:from>
    <xdr:to>
      <xdr:col>102</xdr:col>
      <xdr:colOff>165100</xdr:colOff>
      <xdr:row>59</xdr:row>
      <xdr:rowOff>108857</xdr:rowOff>
    </xdr:to>
    <xdr:sp macro="" textlink="">
      <xdr:nvSpPr>
        <xdr:cNvPr id="799" name="フローチャート: 判断 798"/>
        <xdr:cNvSpPr/>
      </xdr:nvSpPr>
      <xdr:spPr>
        <a:xfrm>
          <a:off x="19494500" y="10122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125384</xdr:rowOff>
    </xdr:from>
    <xdr:ext cx="469744" cy="259045"/>
    <xdr:sp macro="" textlink="">
      <xdr:nvSpPr>
        <xdr:cNvPr id="800" name="テキスト ボックス 799"/>
        <xdr:cNvSpPr txBox="1"/>
      </xdr:nvSpPr>
      <xdr:spPr>
        <a:xfrm>
          <a:off x="19310428" y="9898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11426</xdr:rowOff>
    </xdr:from>
    <xdr:to>
      <xdr:col>98</xdr:col>
      <xdr:colOff>38100</xdr:colOff>
      <xdr:row>59</xdr:row>
      <xdr:rowOff>113026</xdr:rowOff>
    </xdr:to>
    <xdr:sp macro="" textlink="">
      <xdr:nvSpPr>
        <xdr:cNvPr id="801" name="フローチャート: 判断 800"/>
        <xdr:cNvSpPr/>
      </xdr:nvSpPr>
      <xdr:spPr>
        <a:xfrm>
          <a:off x="18605500" y="10126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104153</xdr:rowOff>
    </xdr:from>
    <xdr:ext cx="469744" cy="259045"/>
    <xdr:sp macro="" textlink="">
      <xdr:nvSpPr>
        <xdr:cNvPr id="802" name="テキスト ボックス 801"/>
        <xdr:cNvSpPr txBox="1"/>
      </xdr:nvSpPr>
      <xdr:spPr>
        <a:xfrm>
          <a:off x="18421428" y="10219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48078</xdr:rowOff>
    </xdr:from>
    <xdr:to>
      <xdr:col>116</xdr:col>
      <xdr:colOff>114300</xdr:colOff>
      <xdr:row>59</xdr:row>
      <xdr:rowOff>149678</xdr:rowOff>
    </xdr:to>
    <xdr:sp macro="" textlink="">
      <xdr:nvSpPr>
        <xdr:cNvPr id="808" name="楕円 807"/>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157427</xdr:rowOff>
    </xdr:from>
    <xdr:ext cx="249299" cy="259045"/>
    <xdr:sp macro="" textlink="">
      <xdr:nvSpPr>
        <xdr:cNvPr id="809" name="貸付金該当値テキスト"/>
        <xdr:cNvSpPr txBox="1"/>
      </xdr:nvSpPr>
      <xdr:spPr>
        <a:xfrm>
          <a:off x="22212300" y="10101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48078</xdr:rowOff>
    </xdr:from>
    <xdr:to>
      <xdr:col>112</xdr:col>
      <xdr:colOff>38100</xdr:colOff>
      <xdr:row>59</xdr:row>
      <xdr:rowOff>149678</xdr:rowOff>
    </xdr:to>
    <xdr:sp macro="" textlink="">
      <xdr:nvSpPr>
        <xdr:cNvPr id="810" name="楕円 809"/>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140805</xdr:rowOff>
    </xdr:from>
    <xdr:ext cx="249299" cy="259045"/>
    <xdr:sp macro="" textlink="">
      <xdr:nvSpPr>
        <xdr:cNvPr id="811" name="テキスト ボックス 810"/>
        <xdr:cNvSpPr txBox="1"/>
      </xdr:nvSpPr>
      <xdr:spPr>
        <a:xfrm>
          <a:off x="2119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37280</xdr:rowOff>
    </xdr:from>
    <xdr:to>
      <xdr:col>107</xdr:col>
      <xdr:colOff>101600</xdr:colOff>
      <xdr:row>59</xdr:row>
      <xdr:rowOff>138880</xdr:rowOff>
    </xdr:to>
    <xdr:sp macro="" textlink="">
      <xdr:nvSpPr>
        <xdr:cNvPr id="812" name="楕円 811"/>
        <xdr:cNvSpPr/>
      </xdr:nvSpPr>
      <xdr:spPr>
        <a:xfrm>
          <a:off x="20383500" y="10152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130007</xdr:rowOff>
    </xdr:from>
    <xdr:ext cx="378565" cy="259045"/>
    <xdr:sp macro="" textlink="">
      <xdr:nvSpPr>
        <xdr:cNvPr id="813" name="テキスト ボックス 812"/>
        <xdr:cNvSpPr txBox="1"/>
      </xdr:nvSpPr>
      <xdr:spPr>
        <a:xfrm>
          <a:off x="20245017" y="102455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10523</xdr:rowOff>
    </xdr:from>
    <xdr:to>
      <xdr:col>102</xdr:col>
      <xdr:colOff>165100</xdr:colOff>
      <xdr:row>59</xdr:row>
      <xdr:rowOff>112123</xdr:rowOff>
    </xdr:to>
    <xdr:sp macro="" textlink="">
      <xdr:nvSpPr>
        <xdr:cNvPr id="814" name="楕円 813"/>
        <xdr:cNvSpPr/>
      </xdr:nvSpPr>
      <xdr:spPr>
        <a:xfrm>
          <a:off x="19494500" y="10126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103250</xdr:rowOff>
    </xdr:from>
    <xdr:ext cx="469744" cy="259045"/>
    <xdr:sp macro="" textlink="">
      <xdr:nvSpPr>
        <xdr:cNvPr id="815" name="テキスト ボックス 814"/>
        <xdr:cNvSpPr txBox="1"/>
      </xdr:nvSpPr>
      <xdr:spPr>
        <a:xfrm>
          <a:off x="19310428" y="10218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7693</xdr:rowOff>
    </xdr:from>
    <xdr:to>
      <xdr:col>98</xdr:col>
      <xdr:colOff>38100</xdr:colOff>
      <xdr:row>59</xdr:row>
      <xdr:rowOff>109293</xdr:rowOff>
    </xdr:to>
    <xdr:sp macro="" textlink="">
      <xdr:nvSpPr>
        <xdr:cNvPr id="816" name="楕円 815"/>
        <xdr:cNvSpPr/>
      </xdr:nvSpPr>
      <xdr:spPr>
        <a:xfrm>
          <a:off x="18605500" y="10123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125820</xdr:rowOff>
    </xdr:from>
    <xdr:ext cx="469744" cy="259045"/>
    <xdr:sp macro="" textlink="">
      <xdr:nvSpPr>
        <xdr:cNvPr id="817" name="テキスト ボックス 816"/>
        <xdr:cNvSpPr txBox="1"/>
      </xdr:nvSpPr>
      <xdr:spPr>
        <a:xfrm>
          <a:off x="18421428" y="9898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28" name="直線コネクタ 827"/>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29" name="テキスト ボックス 828"/>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0" name="直線コネクタ 829"/>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31" name="テキスト ボックス 830"/>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2" name="直線コネクタ 831"/>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3" name="テキスト ボックス 832"/>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4" name="直線コネクタ 833"/>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5" name="テキスト ボックス 834"/>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6" name="直線コネクタ 835"/>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7" name="テキスト ボックス 836"/>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8" name="直線コネクタ 83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67</xdr:row>
      <xdr:rowOff>54627</xdr:rowOff>
    </xdr:from>
    <xdr:ext cx="685572" cy="259045"/>
    <xdr:sp macro="" textlink="">
      <xdr:nvSpPr>
        <xdr:cNvPr id="839" name="テキスト ボックス 838"/>
        <xdr:cNvSpPr txBox="1"/>
      </xdr:nvSpPr>
      <xdr:spPr>
        <a:xfrm>
          <a:off x="17602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134638</xdr:rowOff>
    </xdr:from>
    <xdr:to>
      <xdr:col>116</xdr:col>
      <xdr:colOff>62864</xdr:colOff>
      <xdr:row>78</xdr:row>
      <xdr:rowOff>152515</xdr:rowOff>
    </xdr:to>
    <xdr:cxnSp macro="">
      <xdr:nvCxnSpPr>
        <xdr:cNvPr id="841" name="直線コネクタ 840"/>
        <xdr:cNvCxnSpPr/>
      </xdr:nvCxnSpPr>
      <xdr:spPr>
        <a:xfrm flipV="1">
          <a:off x="22159595" y="12136138"/>
          <a:ext cx="1269" cy="13894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156342</xdr:rowOff>
    </xdr:from>
    <xdr:ext cx="534377" cy="259045"/>
    <xdr:sp macro="" textlink="">
      <xdr:nvSpPr>
        <xdr:cNvPr id="842" name="繰出金最小値テキスト"/>
        <xdr:cNvSpPr txBox="1"/>
      </xdr:nvSpPr>
      <xdr:spPr>
        <a:xfrm>
          <a:off x="22212300" y="13529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152515</xdr:rowOff>
    </xdr:from>
    <xdr:to>
      <xdr:col>116</xdr:col>
      <xdr:colOff>152400</xdr:colOff>
      <xdr:row>78</xdr:row>
      <xdr:rowOff>152515</xdr:rowOff>
    </xdr:to>
    <xdr:cxnSp macro="">
      <xdr:nvCxnSpPr>
        <xdr:cNvPr id="843" name="直線コネクタ 842"/>
        <xdr:cNvCxnSpPr/>
      </xdr:nvCxnSpPr>
      <xdr:spPr>
        <a:xfrm>
          <a:off x="22072600" y="13525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81315</xdr:rowOff>
    </xdr:from>
    <xdr:ext cx="599010" cy="259045"/>
    <xdr:sp macro="" textlink="">
      <xdr:nvSpPr>
        <xdr:cNvPr id="844" name="繰出金最大値テキスト"/>
        <xdr:cNvSpPr txBox="1"/>
      </xdr:nvSpPr>
      <xdr:spPr>
        <a:xfrm>
          <a:off x="22212300" y="11911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762,657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134638</xdr:rowOff>
    </xdr:from>
    <xdr:to>
      <xdr:col>116</xdr:col>
      <xdr:colOff>152400</xdr:colOff>
      <xdr:row>70</xdr:row>
      <xdr:rowOff>134638</xdr:rowOff>
    </xdr:to>
    <xdr:cxnSp macro="">
      <xdr:nvCxnSpPr>
        <xdr:cNvPr id="845" name="直線コネクタ 844"/>
        <xdr:cNvCxnSpPr/>
      </xdr:nvCxnSpPr>
      <xdr:spPr>
        <a:xfrm>
          <a:off x="22072600" y="12136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71</xdr:row>
      <xdr:rowOff>151839</xdr:rowOff>
    </xdr:from>
    <xdr:to>
      <xdr:col>116</xdr:col>
      <xdr:colOff>63500</xdr:colOff>
      <xdr:row>74</xdr:row>
      <xdr:rowOff>99649</xdr:rowOff>
    </xdr:to>
    <xdr:cxnSp macro="">
      <xdr:nvCxnSpPr>
        <xdr:cNvPr id="846" name="直線コネクタ 845"/>
        <xdr:cNvCxnSpPr/>
      </xdr:nvCxnSpPr>
      <xdr:spPr>
        <a:xfrm flipV="1">
          <a:off x="21323300" y="12324789"/>
          <a:ext cx="838200" cy="462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64169</xdr:rowOff>
    </xdr:from>
    <xdr:ext cx="599010" cy="259045"/>
    <xdr:sp macro="" textlink="">
      <xdr:nvSpPr>
        <xdr:cNvPr id="847" name="繰出金平均値テキスト"/>
        <xdr:cNvSpPr txBox="1"/>
      </xdr:nvSpPr>
      <xdr:spPr>
        <a:xfrm>
          <a:off x="22212300" y="132658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85742</xdr:rowOff>
    </xdr:from>
    <xdr:to>
      <xdr:col>116</xdr:col>
      <xdr:colOff>114300</xdr:colOff>
      <xdr:row>78</xdr:row>
      <xdr:rowOff>15892</xdr:rowOff>
    </xdr:to>
    <xdr:sp macro="" textlink="">
      <xdr:nvSpPr>
        <xdr:cNvPr id="848" name="フローチャート: 判断 847"/>
        <xdr:cNvSpPr/>
      </xdr:nvSpPr>
      <xdr:spPr>
        <a:xfrm>
          <a:off x="22110700" y="13287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29122</xdr:rowOff>
    </xdr:from>
    <xdr:to>
      <xdr:col>111</xdr:col>
      <xdr:colOff>177800</xdr:colOff>
      <xdr:row>74</xdr:row>
      <xdr:rowOff>99649</xdr:rowOff>
    </xdr:to>
    <xdr:cxnSp macro="">
      <xdr:nvCxnSpPr>
        <xdr:cNvPr id="849" name="直線コネクタ 848"/>
        <xdr:cNvCxnSpPr/>
      </xdr:nvCxnSpPr>
      <xdr:spPr>
        <a:xfrm>
          <a:off x="20434300" y="12716422"/>
          <a:ext cx="889000" cy="70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100564</xdr:rowOff>
    </xdr:from>
    <xdr:to>
      <xdr:col>112</xdr:col>
      <xdr:colOff>38100</xdr:colOff>
      <xdr:row>78</xdr:row>
      <xdr:rowOff>30714</xdr:rowOff>
    </xdr:to>
    <xdr:sp macro="" textlink="">
      <xdr:nvSpPr>
        <xdr:cNvPr id="850" name="フローチャート: 判断 849"/>
        <xdr:cNvSpPr/>
      </xdr:nvSpPr>
      <xdr:spPr>
        <a:xfrm>
          <a:off x="21272500" y="13302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78</xdr:row>
      <xdr:rowOff>21841</xdr:rowOff>
    </xdr:from>
    <xdr:ext cx="599010" cy="259045"/>
    <xdr:sp macro="" textlink="">
      <xdr:nvSpPr>
        <xdr:cNvPr id="851" name="テキスト ボックス 850"/>
        <xdr:cNvSpPr txBox="1"/>
      </xdr:nvSpPr>
      <xdr:spPr>
        <a:xfrm>
          <a:off x="21023795" y="13394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29122</xdr:rowOff>
    </xdr:from>
    <xdr:to>
      <xdr:col>107</xdr:col>
      <xdr:colOff>50800</xdr:colOff>
      <xdr:row>76</xdr:row>
      <xdr:rowOff>101389</xdr:rowOff>
    </xdr:to>
    <xdr:cxnSp macro="">
      <xdr:nvCxnSpPr>
        <xdr:cNvPr id="852" name="直線コネクタ 851"/>
        <xdr:cNvCxnSpPr/>
      </xdr:nvCxnSpPr>
      <xdr:spPr>
        <a:xfrm flipV="1">
          <a:off x="19545300" y="12716422"/>
          <a:ext cx="889000" cy="415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101749</xdr:rowOff>
    </xdr:from>
    <xdr:to>
      <xdr:col>107</xdr:col>
      <xdr:colOff>101600</xdr:colOff>
      <xdr:row>78</xdr:row>
      <xdr:rowOff>31899</xdr:rowOff>
    </xdr:to>
    <xdr:sp macro="" textlink="">
      <xdr:nvSpPr>
        <xdr:cNvPr id="853" name="フローチャート: 判断 852"/>
        <xdr:cNvSpPr/>
      </xdr:nvSpPr>
      <xdr:spPr>
        <a:xfrm>
          <a:off x="20383500" y="13303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78</xdr:row>
      <xdr:rowOff>23026</xdr:rowOff>
    </xdr:from>
    <xdr:ext cx="599010" cy="259045"/>
    <xdr:sp macro="" textlink="">
      <xdr:nvSpPr>
        <xdr:cNvPr id="854" name="テキスト ボックス 853"/>
        <xdr:cNvSpPr txBox="1"/>
      </xdr:nvSpPr>
      <xdr:spPr>
        <a:xfrm>
          <a:off x="20134795" y="13396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101389</xdr:rowOff>
    </xdr:from>
    <xdr:to>
      <xdr:col>102</xdr:col>
      <xdr:colOff>114300</xdr:colOff>
      <xdr:row>76</xdr:row>
      <xdr:rowOff>157829</xdr:rowOff>
    </xdr:to>
    <xdr:cxnSp macro="">
      <xdr:nvCxnSpPr>
        <xdr:cNvPr id="855" name="直線コネクタ 854"/>
        <xdr:cNvCxnSpPr/>
      </xdr:nvCxnSpPr>
      <xdr:spPr>
        <a:xfrm flipV="1">
          <a:off x="18656300" y="13131589"/>
          <a:ext cx="889000" cy="56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93374</xdr:rowOff>
    </xdr:from>
    <xdr:to>
      <xdr:col>102</xdr:col>
      <xdr:colOff>165100</xdr:colOff>
      <xdr:row>78</xdr:row>
      <xdr:rowOff>23524</xdr:rowOff>
    </xdr:to>
    <xdr:sp macro="" textlink="">
      <xdr:nvSpPr>
        <xdr:cNvPr id="856" name="フローチャート: 判断 855"/>
        <xdr:cNvSpPr/>
      </xdr:nvSpPr>
      <xdr:spPr>
        <a:xfrm>
          <a:off x="19494500" y="13295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78</xdr:row>
      <xdr:rowOff>14651</xdr:rowOff>
    </xdr:from>
    <xdr:ext cx="599010" cy="259045"/>
    <xdr:sp macro="" textlink="">
      <xdr:nvSpPr>
        <xdr:cNvPr id="857" name="テキスト ボックス 856"/>
        <xdr:cNvSpPr txBox="1"/>
      </xdr:nvSpPr>
      <xdr:spPr>
        <a:xfrm>
          <a:off x="19245795" y="13387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109679</xdr:rowOff>
    </xdr:from>
    <xdr:to>
      <xdr:col>98</xdr:col>
      <xdr:colOff>38100</xdr:colOff>
      <xdr:row>78</xdr:row>
      <xdr:rowOff>39829</xdr:rowOff>
    </xdr:to>
    <xdr:sp macro="" textlink="">
      <xdr:nvSpPr>
        <xdr:cNvPr id="858" name="フローチャート: 判断 857"/>
        <xdr:cNvSpPr/>
      </xdr:nvSpPr>
      <xdr:spPr>
        <a:xfrm>
          <a:off x="18605500" y="13311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78</xdr:row>
      <xdr:rowOff>30956</xdr:rowOff>
    </xdr:from>
    <xdr:ext cx="599010" cy="259045"/>
    <xdr:sp macro="" textlink="">
      <xdr:nvSpPr>
        <xdr:cNvPr id="859" name="テキスト ボックス 858"/>
        <xdr:cNvSpPr txBox="1"/>
      </xdr:nvSpPr>
      <xdr:spPr>
        <a:xfrm>
          <a:off x="18356795" y="13404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0" name="テキスト ボックス 85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1" name="テキスト ボックス 86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2" name="テキスト ボックス 86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3" name="テキスト ボックス 86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4" name="テキスト ボックス 86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71</xdr:row>
      <xdr:rowOff>101039</xdr:rowOff>
    </xdr:from>
    <xdr:to>
      <xdr:col>116</xdr:col>
      <xdr:colOff>114300</xdr:colOff>
      <xdr:row>72</xdr:row>
      <xdr:rowOff>31189</xdr:rowOff>
    </xdr:to>
    <xdr:sp macro="" textlink="">
      <xdr:nvSpPr>
        <xdr:cNvPr id="865" name="楕円 864"/>
        <xdr:cNvSpPr/>
      </xdr:nvSpPr>
      <xdr:spPr>
        <a:xfrm>
          <a:off x="22110700" y="12273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70</xdr:row>
      <xdr:rowOff>123916</xdr:rowOff>
    </xdr:from>
    <xdr:ext cx="599010" cy="259045"/>
    <xdr:sp macro="" textlink="">
      <xdr:nvSpPr>
        <xdr:cNvPr id="866" name="繰出金該当値テキスト"/>
        <xdr:cNvSpPr txBox="1"/>
      </xdr:nvSpPr>
      <xdr:spPr>
        <a:xfrm>
          <a:off x="22212300" y="12125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663,628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48849</xdr:rowOff>
    </xdr:from>
    <xdr:to>
      <xdr:col>112</xdr:col>
      <xdr:colOff>38100</xdr:colOff>
      <xdr:row>74</xdr:row>
      <xdr:rowOff>150449</xdr:rowOff>
    </xdr:to>
    <xdr:sp macro="" textlink="">
      <xdr:nvSpPr>
        <xdr:cNvPr id="867" name="楕円 866"/>
        <xdr:cNvSpPr/>
      </xdr:nvSpPr>
      <xdr:spPr>
        <a:xfrm>
          <a:off x="21272500" y="12736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72</xdr:row>
      <xdr:rowOff>166976</xdr:rowOff>
    </xdr:from>
    <xdr:ext cx="599010" cy="259045"/>
    <xdr:sp macro="" textlink="">
      <xdr:nvSpPr>
        <xdr:cNvPr id="868" name="テキスト ボックス 867"/>
        <xdr:cNvSpPr txBox="1"/>
      </xdr:nvSpPr>
      <xdr:spPr>
        <a:xfrm>
          <a:off x="21023795" y="12511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149772</xdr:rowOff>
    </xdr:from>
    <xdr:to>
      <xdr:col>107</xdr:col>
      <xdr:colOff>101600</xdr:colOff>
      <xdr:row>74</xdr:row>
      <xdr:rowOff>79922</xdr:rowOff>
    </xdr:to>
    <xdr:sp macro="" textlink="">
      <xdr:nvSpPr>
        <xdr:cNvPr id="869" name="楕円 868"/>
        <xdr:cNvSpPr/>
      </xdr:nvSpPr>
      <xdr:spPr>
        <a:xfrm>
          <a:off x="20383500" y="12665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72</xdr:row>
      <xdr:rowOff>96449</xdr:rowOff>
    </xdr:from>
    <xdr:ext cx="599010" cy="259045"/>
    <xdr:sp macro="" textlink="">
      <xdr:nvSpPr>
        <xdr:cNvPr id="870" name="テキスト ボックス 869"/>
        <xdr:cNvSpPr txBox="1"/>
      </xdr:nvSpPr>
      <xdr:spPr>
        <a:xfrm>
          <a:off x="20134795" y="12440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50589</xdr:rowOff>
    </xdr:from>
    <xdr:to>
      <xdr:col>102</xdr:col>
      <xdr:colOff>165100</xdr:colOff>
      <xdr:row>76</xdr:row>
      <xdr:rowOff>152189</xdr:rowOff>
    </xdr:to>
    <xdr:sp macro="" textlink="">
      <xdr:nvSpPr>
        <xdr:cNvPr id="871" name="楕円 870"/>
        <xdr:cNvSpPr/>
      </xdr:nvSpPr>
      <xdr:spPr>
        <a:xfrm>
          <a:off x="19494500" y="13080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74</xdr:row>
      <xdr:rowOff>168715</xdr:rowOff>
    </xdr:from>
    <xdr:ext cx="599010" cy="259045"/>
    <xdr:sp macro="" textlink="">
      <xdr:nvSpPr>
        <xdr:cNvPr id="872" name="テキスト ボックス 871"/>
        <xdr:cNvSpPr txBox="1"/>
      </xdr:nvSpPr>
      <xdr:spPr>
        <a:xfrm>
          <a:off x="19245795" y="128560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107029</xdr:rowOff>
    </xdr:from>
    <xdr:to>
      <xdr:col>98</xdr:col>
      <xdr:colOff>38100</xdr:colOff>
      <xdr:row>77</xdr:row>
      <xdr:rowOff>37179</xdr:rowOff>
    </xdr:to>
    <xdr:sp macro="" textlink="">
      <xdr:nvSpPr>
        <xdr:cNvPr id="873" name="楕円 872"/>
        <xdr:cNvSpPr/>
      </xdr:nvSpPr>
      <xdr:spPr>
        <a:xfrm>
          <a:off x="18605500" y="13137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53707</xdr:rowOff>
    </xdr:from>
    <xdr:ext cx="599010" cy="259045"/>
    <xdr:sp macro="" textlink="">
      <xdr:nvSpPr>
        <xdr:cNvPr id="874" name="テキスト ボックス 873"/>
        <xdr:cNvSpPr txBox="1"/>
      </xdr:nvSpPr>
      <xdr:spPr>
        <a:xfrm>
          <a:off x="18356795" y="12912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5" name="正方形/長方形 87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6" name="正方形/長方形 87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7" name="正方形/長方形 87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8" name="正方形/長方形 87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9" name="正方形/長方形 87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0" name="正方形/長方形 87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1" name="正方形/長方形 88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2" name="正方形/長方形 88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3" name="テキスト ボックス 88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4" name="直線コネクタ 88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5" name="直線コネクタ 88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6" name="テキスト ボックス 88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7" name="直線コネクタ 88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8" name="テキスト ボックス 887"/>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0" name="直線コネクタ 889"/>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1"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3"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5" name="直線コネクタ 894"/>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6"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7" name="フローチャート: 判断 896"/>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8" name="直線コネクタ 897"/>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9" name="フローチャート: 判断 898"/>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0" name="テキスト ボックス 899"/>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1" name="直線コネクタ 900"/>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2" name="フローチャート: 判断 901"/>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3" name="テキスト ボックス 902"/>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4" name="直線コネクタ 903"/>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5" name="フローチャート: 判断 904"/>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6" name="テキスト ボックス 905"/>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7" name="フローチャート: 判断 906"/>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8" name="テキスト ボックス 907"/>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9" name="テキスト ボックス 90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0" name="テキスト ボックス 90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1" name="テキスト ボックス 91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2" name="テキスト ボックス 91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3" name="テキスト ボックス 91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4" name="楕円 913"/>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5"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6" name="楕円 915"/>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7" name="テキスト ボックス 916"/>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8" name="楕円 917"/>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9" name="テキスト ボックス 918"/>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0" name="楕円 919"/>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1" name="テキスト ボックス 920"/>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楕円 921"/>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3" name="テキスト ボックス 922"/>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4" name="正方形/長方形 92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5" name="正方形/長方形 92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6" name="テキスト ボックス 92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人件費、物件費、普通建設事業費、積立金、繰出金が類似団体平均を大きく上回っている。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・人件費：類似団体と比べ高い水準であるが、民間でも実施可能な部分については、業務委託等を進めているところである。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・普通建設事業費：公共施設の維持補修や、村長等のインフラ更新整備を実施している。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・繰出金：下水道施設の整備や維持管理、水道施設新設に係る経費のため増加している。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・物件費：公共施設の維持運営に多くの費用を要している。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・積立金：財政調整基金、公共施設の維持修繕を目的とした積立により増加している。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北海道泊村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1,526
1,521
82.27
5,203,853
5,167,060
35,681
2,404,347
226,782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5" name="テキスト ボックス 44"/>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7" name="テキスト ボックス 46"/>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49" name="テキスト ボックス 48"/>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1" name="テキスト ボックス 50"/>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1479</xdr:rowOff>
    </xdr:from>
    <xdr:to>
      <xdr:col>24</xdr:col>
      <xdr:colOff>62865</xdr:colOff>
      <xdr:row>38</xdr:row>
      <xdr:rowOff>132450</xdr:rowOff>
    </xdr:to>
    <xdr:cxnSp macro="">
      <xdr:nvCxnSpPr>
        <xdr:cNvPr id="57" name="直線コネクタ 56"/>
        <xdr:cNvCxnSpPr/>
      </xdr:nvCxnSpPr>
      <xdr:spPr>
        <a:xfrm flipV="1">
          <a:off x="4633595" y="5144979"/>
          <a:ext cx="1270" cy="1502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136277</xdr:rowOff>
    </xdr:from>
    <xdr:ext cx="469744" cy="259045"/>
    <xdr:sp macro="" textlink="">
      <xdr:nvSpPr>
        <xdr:cNvPr id="58" name="議会費最小値テキスト"/>
        <xdr:cNvSpPr txBox="1"/>
      </xdr:nvSpPr>
      <xdr:spPr>
        <a:xfrm>
          <a:off x="4686300" y="665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132450</xdr:rowOff>
    </xdr:from>
    <xdr:to>
      <xdr:col>24</xdr:col>
      <xdr:colOff>152400</xdr:colOff>
      <xdr:row>38</xdr:row>
      <xdr:rowOff>132450</xdr:rowOff>
    </xdr:to>
    <xdr:cxnSp macro="">
      <xdr:nvCxnSpPr>
        <xdr:cNvPr id="59" name="直線コネクタ 58"/>
        <xdr:cNvCxnSpPr/>
      </xdr:nvCxnSpPr>
      <xdr:spPr>
        <a:xfrm>
          <a:off x="4546600" y="6647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119606</xdr:rowOff>
    </xdr:from>
    <xdr:ext cx="599010" cy="259045"/>
    <xdr:sp macro="" textlink="">
      <xdr:nvSpPr>
        <xdr:cNvPr id="60" name="議会費最大値テキスト"/>
        <xdr:cNvSpPr txBox="1"/>
      </xdr:nvSpPr>
      <xdr:spPr>
        <a:xfrm>
          <a:off x="4686300" y="4920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100,465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1479</xdr:rowOff>
    </xdr:from>
    <xdr:to>
      <xdr:col>24</xdr:col>
      <xdr:colOff>152400</xdr:colOff>
      <xdr:row>30</xdr:row>
      <xdr:rowOff>1479</xdr:rowOff>
    </xdr:to>
    <xdr:cxnSp macro="">
      <xdr:nvCxnSpPr>
        <xdr:cNvPr id="61" name="直線コネクタ 60"/>
        <xdr:cNvCxnSpPr/>
      </xdr:nvCxnSpPr>
      <xdr:spPr>
        <a:xfrm>
          <a:off x="4546600" y="5144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50513</xdr:rowOff>
    </xdr:from>
    <xdr:to>
      <xdr:col>24</xdr:col>
      <xdr:colOff>63500</xdr:colOff>
      <xdr:row>36</xdr:row>
      <xdr:rowOff>60800</xdr:rowOff>
    </xdr:to>
    <xdr:cxnSp macro="">
      <xdr:nvCxnSpPr>
        <xdr:cNvPr id="62" name="直線コネクタ 61"/>
        <xdr:cNvCxnSpPr/>
      </xdr:nvCxnSpPr>
      <xdr:spPr>
        <a:xfrm flipV="1">
          <a:off x="3797300" y="6222713"/>
          <a:ext cx="838200" cy="1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55783</xdr:rowOff>
    </xdr:from>
    <xdr:ext cx="534377" cy="259045"/>
    <xdr:sp macro="" textlink="">
      <xdr:nvSpPr>
        <xdr:cNvPr id="63" name="議会費平均値テキスト"/>
        <xdr:cNvSpPr txBox="1"/>
      </xdr:nvSpPr>
      <xdr:spPr>
        <a:xfrm>
          <a:off x="4686300" y="63994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77356</xdr:rowOff>
    </xdr:from>
    <xdr:to>
      <xdr:col>24</xdr:col>
      <xdr:colOff>114300</xdr:colOff>
      <xdr:row>38</xdr:row>
      <xdr:rowOff>7506</xdr:rowOff>
    </xdr:to>
    <xdr:sp macro="" textlink="">
      <xdr:nvSpPr>
        <xdr:cNvPr id="64" name="フローチャート: 判断 63"/>
        <xdr:cNvSpPr/>
      </xdr:nvSpPr>
      <xdr:spPr>
        <a:xfrm>
          <a:off x="4584700" y="6421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60800</xdr:rowOff>
    </xdr:from>
    <xdr:to>
      <xdr:col>19</xdr:col>
      <xdr:colOff>177800</xdr:colOff>
      <xdr:row>36</xdr:row>
      <xdr:rowOff>70989</xdr:rowOff>
    </xdr:to>
    <xdr:cxnSp macro="">
      <xdr:nvCxnSpPr>
        <xdr:cNvPr id="65" name="直線コネクタ 64"/>
        <xdr:cNvCxnSpPr/>
      </xdr:nvCxnSpPr>
      <xdr:spPr>
        <a:xfrm flipV="1">
          <a:off x="2908300" y="6233000"/>
          <a:ext cx="889000" cy="10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77045</xdr:rowOff>
    </xdr:from>
    <xdr:to>
      <xdr:col>20</xdr:col>
      <xdr:colOff>38100</xdr:colOff>
      <xdr:row>38</xdr:row>
      <xdr:rowOff>7195</xdr:rowOff>
    </xdr:to>
    <xdr:sp macro="" textlink="">
      <xdr:nvSpPr>
        <xdr:cNvPr id="66" name="フローチャート: 判断 65"/>
        <xdr:cNvSpPr/>
      </xdr:nvSpPr>
      <xdr:spPr>
        <a:xfrm>
          <a:off x="3746500" y="6420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169773</xdr:rowOff>
    </xdr:from>
    <xdr:ext cx="534377" cy="259045"/>
    <xdr:sp macro="" textlink="">
      <xdr:nvSpPr>
        <xdr:cNvPr id="67" name="テキスト ボックス 66"/>
        <xdr:cNvSpPr txBox="1"/>
      </xdr:nvSpPr>
      <xdr:spPr>
        <a:xfrm>
          <a:off x="3530111" y="6513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55265</xdr:rowOff>
    </xdr:from>
    <xdr:to>
      <xdr:col>15</xdr:col>
      <xdr:colOff>50800</xdr:colOff>
      <xdr:row>36</xdr:row>
      <xdr:rowOff>70989</xdr:rowOff>
    </xdr:to>
    <xdr:cxnSp macro="">
      <xdr:nvCxnSpPr>
        <xdr:cNvPr id="68" name="直線コネクタ 67"/>
        <xdr:cNvCxnSpPr/>
      </xdr:nvCxnSpPr>
      <xdr:spPr>
        <a:xfrm>
          <a:off x="2019300" y="6227465"/>
          <a:ext cx="889000" cy="15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64293</xdr:rowOff>
    </xdr:from>
    <xdr:to>
      <xdr:col>15</xdr:col>
      <xdr:colOff>101600</xdr:colOff>
      <xdr:row>37</xdr:row>
      <xdr:rowOff>165893</xdr:rowOff>
    </xdr:to>
    <xdr:sp macro="" textlink="">
      <xdr:nvSpPr>
        <xdr:cNvPr id="69" name="フローチャート: 判断 68"/>
        <xdr:cNvSpPr/>
      </xdr:nvSpPr>
      <xdr:spPr>
        <a:xfrm>
          <a:off x="2857500" y="6407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157020</xdr:rowOff>
    </xdr:from>
    <xdr:ext cx="534377" cy="259045"/>
    <xdr:sp macro="" textlink="">
      <xdr:nvSpPr>
        <xdr:cNvPr id="70" name="テキスト ボックス 69"/>
        <xdr:cNvSpPr txBox="1"/>
      </xdr:nvSpPr>
      <xdr:spPr>
        <a:xfrm>
          <a:off x="2641111" y="6500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55265</xdr:rowOff>
    </xdr:from>
    <xdr:to>
      <xdr:col>10</xdr:col>
      <xdr:colOff>114300</xdr:colOff>
      <xdr:row>36</xdr:row>
      <xdr:rowOff>81521</xdr:rowOff>
    </xdr:to>
    <xdr:cxnSp macro="">
      <xdr:nvCxnSpPr>
        <xdr:cNvPr id="71" name="直線コネクタ 70"/>
        <xdr:cNvCxnSpPr/>
      </xdr:nvCxnSpPr>
      <xdr:spPr>
        <a:xfrm flipV="1">
          <a:off x="1130300" y="6227465"/>
          <a:ext cx="889000" cy="26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70367</xdr:rowOff>
    </xdr:from>
    <xdr:to>
      <xdr:col>10</xdr:col>
      <xdr:colOff>165100</xdr:colOff>
      <xdr:row>38</xdr:row>
      <xdr:rowOff>517</xdr:rowOff>
    </xdr:to>
    <xdr:sp macro="" textlink="">
      <xdr:nvSpPr>
        <xdr:cNvPr id="72" name="フローチャート: 判断 71"/>
        <xdr:cNvSpPr/>
      </xdr:nvSpPr>
      <xdr:spPr>
        <a:xfrm>
          <a:off x="1968500" y="6414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163094</xdr:rowOff>
    </xdr:from>
    <xdr:ext cx="534377" cy="259045"/>
    <xdr:sp macro="" textlink="">
      <xdr:nvSpPr>
        <xdr:cNvPr id="73" name="テキスト ボックス 72"/>
        <xdr:cNvSpPr txBox="1"/>
      </xdr:nvSpPr>
      <xdr:spPr>
        <a:xfrm>
          <a:off x="1752111" y="6506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60472</xdr:rowOff>
    </xdr:from>
    <xdr:to>
      <xdr:col>6</xdr:col>
      <xdr:colOff>38100</xdr:colOff>
      <xdr:row>37</xdr:row>
      <xdr:rowOff>162072</xdr:rowOff>
    </xdr:to>
    <xdr:sp macro="" textlink="">
      <xdr:nvSpPr>
        <xdr:cNvPr id="74" name="フローチャート: 判断 73"/>
        <xdr:cNvSpPr/>
      </xdr:nvSpPr>
      <xdr:spPr>
        <a:xfrm>
          <a:off x="1079500" y="6404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153199</xdr:rowOff>
    </xdr:from>
    <xdr:ext cx="534377" cy="259045"/>
    <xdr:sp macro="" textlink="">
      <xdr:nvSpPr>
        <xdr:cNvPr id="75" name="テキスト ボックス 74"/>
        <xdr:cNvSpPr txBox="1"/>
      </xdr:nvSpPr>
      <xdr:spPr>
        <a:xfrm>
          <a:off x="863111" y="6496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171163</xdr:rowOff>
    </xdr:from>
    <xdr:to>
      <xdr:col>24</xdr:col>
      <xdr:colOff>114300</xdr:colOff>
      <xdr:row>36</xdr:row>
      <xdr:rowOff>101313</xdr:rowOff>
    </xdr:to>
    <xdr:sp macro="" textlink="">
      <xdr:nvSpPr>
        <xdr:cNvPr id="81" name="楕円 80"/>
        <xdr:cNvSpPr/>
      </xdr:nvSpPr>
      <xdr:spPr>
        <a:xfrm>
          <a:off x="4584700" y="6171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22590</xdr:rowOff>
    </xdr:from>
    <xdr:ext cx="534377" cy="259045"/>
    <xdr:sp macro="" textlink="">
      <xdr:nvSpPr>
        <xdr:cNvPr id="82" name="議会費該当値テキスト"/>
        <xdr:cNvSpPr txBox="1"/>
      </xdr:nvSpPr>
      <xdr:spPr>
        <a:xfrm>
          <a:off x="4686300" y="6023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10000</xdr:rowOff>
    </xdr:from>
    <xdr:to>
      <xdr:col>20</xdr:col>
      <xdr:colOff>38100</xdr:colOff>
      <xdr:row>36</xdr:row>
      <xdr:rowOff>111600</xdr:rowOff>
    </xdr:to>
    <xdr:sp macro="" textlink="">
      <xdr:nvSpPr>
        <xdr:cNvPr id="83" name="楕円 82"/>
        <xdr:cNvSpPr/>
      </xdr:nvSpPr>
      <xdr:spPr>
        <a:xfrm>
          <a:off x="3746500" y="61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128127</xdr:rowOff>
    </xdr:from>
    <xdr:ext cx="534377" cy="259045"/>
    <xdr:sp macro="" textlink="">
      <xdr:nvSpPr>
        <xdr:cNvPr id="84" name="テキスト ボックス 83"/>
        <xdr:cNvSpPr txBox="1"/>
      </xdr:nvSpPr>
      <xdr:spPr>
        <a:xfrm>
          <a:off x="3530111" y="5957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20189</xdr:rowOff>
    </xdr:from>
    <xdr:to>
      <xdr:col>15</xdr:col>
      <xdr:colOff>101600</xdr:colOff>
      <xdr:row>36</xdr:row>
      <xdr:rowOff>121789</xdr:rowOff>
    </xdr:to>
    <xdr:sp macro="" textlink="">
      <xdr:nvSpPr>
        <xdr:cNvPr id="85" name="楕円 84"/>
        <xdr:cNvSpPr/>
      </xdr:nvSpPr>
      <xdr:spPr>
        <a:xfrm>
          <a:off x="2857500" y="6192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138316</xdr:rowOff>
    </xdr:from>
    <xdr:ext cx="534377" cy="259045"/>
    <xdr:sp macro="" textlink="">
      <xdr:nvSpPr>
        <xdr:cNvPr id="86" name="テキスト ボックス 85"/>
        <xdr:cNvSpPr txBox="1"/>
      </xdr:nvSpPr>
      <xdr:spPr>
        <a:xfrm>
          <a:off x="2641111" y="5967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4465</xdr:rowOff>
    </xdr:from>
    <xdr:to>
      <xdr:col>10</xdr:col>
      <xdr:colOff>165100</xdr:colOff>
      <xdr:row>36</xdr:row>
      <xdr:rowOff>106065</xdr:rowOff>
    </xdr:to>
    <xdr:sp macro="" textlink="">
      <xdr:nvSpPr>
        <xdr:cNvPr id="87" name="楕円 86"/>
        <xdr:cNvSpPr/>
      </xdr:nvSpPr>
      <xdr:spPr>
        <a:xfrm>
          <a:off x="1968500" y="6176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122592</xdr:rowOff>
    </xdr:from>
    <xdr:ext cx="534377" cy="259045"/>
    <xdr:sp macro="" textlink="">
      <xdr:nvSpPr>
        <xdr:cNvPr id="88" name="テキスト ボックス 87"/>
        <xdr:cNvSpPr txBox="1"/>
      </xdr:nvSpPr>
      <xdr:spPr>
        <a:xfrm>
          <a:off x="1752111" y="5951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30721</xdr:rowOff>
    </xdr:from>
    <xdr:to>
      <xdr:col>6</xdr:col>
      <xdr:colOff>38100</xdr:colOff>
      <xdr:row>36</xdr:row>
      <xdr:rowOff>132321</xdr:rowOff>
    </xdr:to>
    <xdr:sp macro="" textlink="">
      <xdr:nvSpPr>
        <xdr:cNvPr id="89" name="楕円 88"/>
        <xdr:cNvSpPr/>
      </xdr:nvSpPr>
      <xdr:spPr>
        <a:xfrm>
          <a:off x="1079500" y="6202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148848</xdr:rowOff>
    </xdr:from>
    <xdr:ext cx="534377" cy="259045"/>
    <xdr:sp macro="" textlink="">
      <xdr:nvSpPr>
        <xdr:cNvPr id="90" name="テキスト ボックス 89"/>
        <xdr:cNvSpPr txBox="1"/>
      </xdr:nvSpPr>
      <xdr:spPr>
        <a:xfrm>
          <a:off x="863111" y="5978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2" name="テキスト ボックス 101"/>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4" name="テキスト ボックス 103"/>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6" name="テキスト ボックス 105"/>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8" name="テキスト ボックス 107"/>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9816</xdr:rowOff>
    </xdr:from>
    <xdr:to>
      <xdr:col>24</xdr:col>
      <xdr:colOff>62865</xdr:colOff>
      <xdr:row>58</xdr:row>
      <xdr:rowOff>72954</xdr:rowOff>
    </xdr:to>
    <xdr:cxnSp macro="">
      <xdr:nvCxnSpPr>
        <xdr:cNvPr id="112" name="直線コネクタ 111"/>
        <xdr:cNvCxnSpPr/>
      </xdr:nvCxnSpPr>
      <xdr:spPr>
        <a:xfrm flipV="1">
          <a:off x="4633595" y="8582316"/>
          <a:ext cx="1270" cy="14347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76781</xdr:rowOff>
    </xdr:from>
    <xdr:ext cx="599010" cy="259045"/>
    <xdr:sp macro="" textlink="">
      <xdr:nvSpPr>
        <xdr:cNvPr id="113" name="総務費最小値テキスト"/>
        <xdr:cNvSpPr txBox="1"/>
      </xdr:nvSpPr>
      <xdr:spPr>
        <a:xfrm>
          <a:off x="4686300" y="10020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72954</xdr:rowOff>
    </xdr:from>
    <xdr:to>
      <xdr:col>24</xdr:col>
      <xdr:colOff>152400</xdr:colOff>
      <xdr:row>58</xdr:row>
      <xdr:rowOff>72954</xdr:rowOff>
    </xdr:to>
    <xdr:cxnSp macro="">
      <xdr:nvCxnSpPr>
        <xdr:cNvPr id="114" name="直線コネクタ 113"/>
        <xdr:cNvCxnSpPr/>
      </xdr:nvCxnSpPr>
      <xdr:spPr>
        <a:xfrm>
          <a:off x="4546600" y="10017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127943</xdr:rowOff>
    </xdr:from>
    <xdr:ext cx="690189" cy="259045"/>
    <xdr:sp macro="" textlink="">
      <xdr:nvSpPr>
        <xdr:cNvPr id="115" name="総務費最大値テキスト"/>
        <xdr:cNvSpPr txBox="1"/>
      </xdr:nvSpPr>
      <xdr:spPr>
        <a:xfrm>
          <a:off x="4686300" y="835754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3,284,085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9816</xdr:rowOff>
    </xdr:from>
    <xdr:to>
      <xdr:col>24</xdr:col>
      <xdr:colOff>152400</xdr:colOff>
      <xdr:row>50</xdr:row>
      <xdr:rowOff>9816</xdr:rowOff>
    </xdr:to>
    <xdr:cxnSp macro="">
      <xdr:nvCxnSpPr>
        <xdr:cNvPr id="116" name="直線コネクタ 115"/>
        <xdr:cNvCxnSpPr/>
      </xdr:nvCxnSpPr>
      <xdr:spPr>
        <a:xfrm>
          <a:off x="4546600" y="8582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160657</xdr:rowOff>
    </xdr:from>
    <xdr:to>
      <xdr:col>24</xdr:col>
      <xdr:colOff>63500</xdr:colOff>
      <xdr:row>56</xdr:row>
      <xdr:rowOff>164709</xdr:rowOff>
    </xdr:to>
    <xdr:cxnSp macro="">
      <xdr:nvCxnSpPr>
        <xdr:cNvPr id="117" name="直線コネクタ 116"/>
        <xdr:cNvCxnSpPr/>
      </xdr:nvCxnSpPr>
      <xdr:spPr>
        <a:xfrm flipV="1">
          <a:off x="3797300" y="9761857"/>
          <a:ext cx="838200" cy="4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167384</xdr:rowOff>
    </xdr:from>
    <xdr:ext cx="599010" cy="259045"/>
    <xdr:sp macro="" textlink="">
      <xdr:nvSpPr>
        <xdr:cNvPr id="118" name="総務費平均値テキスト"/>
        <xdr:cNvSpPr txBox="1"/>
      </xdr:nvSpPr>
      <xdr:spPr>
        <a:xfrm>
          <a:off x="4686300" y="97685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17507</xdr:rowOff>
    </xdr:from>
    <xdr:to>
      <xdr:col>24</xdr:col>
      <xdr:colOff>114300</xdr:colOff>
      <xdr:row>57</xdr:row>
      <xdr:rowOff>119107</xdr:rowOff>
    </xdr:to>
    <xdr:sp macro="" textlink="">
      <xdr:nvSpPr>
        <xdr:cNvPr id="119" name="フローチャート: 判断 118"/>
        <xdr:cNvSpPr/>
      </xdr:nvSpPr>
      <xdr:spPr>
        <a:xfrm>
          <a:off x="4584700" y="979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164709</xdr:rowOff>
    </xdr:from>
    <xdr:to>
      <xdr:col>19</xdr:col>
      <xdr:colOff>177800</xdr:colOff>
      <xdr:row>57</xdr:row>
      <xdr:rowOff>13436</xdr:rowOff>
    </xdr:to>
    <xdr:cxnSp macro="">
      <xdr:nvCxnSpPr>
        <xdr:cNvPr id="120" name="直線コネクタ 119"/>
        <xdr:cNvCxnSpPr/>
      </xdr:nvCxnSpPr>
      <xdr:spPr>
        <a:xfrm flipV="1">
          <a:off x="2908300" y="9765909"/>
          <a:ext cx="889000" cy="20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49406</xdr:rowOff>
    </xdr:from>
    <xdr:to>
      <xdr:col>20</xdr:col>
      <xdr:colOff>38100</xdr:colOff>
      <xdr:row>57</xdr:row>
      <xdr:rowOff>151006</xdr:rowOff>
    </xdr:to>
    <xdr:sp macro="" textlink="">
      <xdr:nvSpPr>
        <xdr:cNvPr id="121" name="フローチャート: 判断 120"/>
        <xdr:cNvSpPr/>
      </xdr:nvSpPr>
      <xdr:spPr>
        <a:xfrm>
          <a:off x="3746500" y="9822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142133</xdr:rowOff>
    </xdr:from>
    <xdr:ext cx="599010" cy="259045"/>
    <xdr:sp macro="" textlink="">
      <xdr:nvSpPr>
        <xdr:cNvPr id="122" name="テキスト ボックス 121"/>
        <xdr:cNvSpPr txBox="1"/>
      </xdr:nvSpPr>
      <xdr:spPr>
        <a:xfrm>
          <a:off x="3497795" y="9914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83256</xdr:rowOff>
    </xdr:from>
    <xdr:to>
      <xdr:col>15</xdr:col>
      <xdr:colOff>50800</xdr:colOff>
      <xdr:row>57</xdr:row>
      <xdr:rowOff>13436</xdr:rowOff>
    </xdr:to>
    <xdr:cxnSp macro="">
      <xdr:nvCxnSpPr>
        <xdr:cNvPr id="123" name="直線コネクタ 122"/>
        <xdr:cNvCxnSpPr/>
      </xdr:nvCxnSpPr>
      <xdr:spPr>
        <a:xfrm>
          <a:off x="2019300" y="9684456"/>
          <a:ext cx="889000" cy="101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108851</xdr:rowOff>
    </xdr:from>
    <xdr:to>
      <xdr:col>15</xdr:col>
      <xdr:colOff>101600</xdr:colOff>
      <xdr:row>58</xdr:row>
      <xdr:rowOff>39001</xdr:rowOff>
    </xdr:to>
    <xdr:sp macro="" textlink="">
      <xdr:nvSpPr>
        <xdr:cNvPr id="124" name="フローチャート: 判断 123"/>
        <xdr:cNvSpPr/>
      </xdr:nvSpPr>
      <xdr:spPr>
        <a:xfrm>
          <a:off x="2857500" y="9881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30128</xdr:rowOff>
    </xdr:from>
    <xdr:ext cx="599010" cy="259045"/>
    <xdr:sp macro="" textlink="">
      <xdr:nvSpPr>
        <xdr:cNvPr id="125" name="テキスト ボックス 124"/>
        <xdr:cNvSpPr txBox="1"/>
      </xdr:nvSpPr>
      <xdr:spPr>
        <a:xfrm>
          <a:off x="2608795" y="9974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83256</xdr:rowOff>
    </xdr:from>
    <xdr:to>
      <xdr:col>10</xdr:col>
      <xdr:colOff>114300</xdr:colOff>
      <xdr:row>57</xdr:row>
      <xdr:rowOff>57486</xdr:rowOff>
    </xdr:to>
    <xdr:cxnSp macro="">
      <xdr:nvCxnSpPr>
        <xdr:cNvPr id="126" name="直線コネクタ 125"/>
        <xdr:cNvCxnSpPr/>
      </xdr:nvCxnSpPr>
      <xdr:spPr>
        <a:xfrm flipV="1">
          <a:off x="1130300" y="9684456"/>
          <a:ext cx="889000" cy="145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105152</xdr:rowOff>
    </xdr:from>
    <xdr:to>
      <xdr:col>10</xdr:col>
      <xdr:colOff>165100</xdr:colOff>
      <xdr:row>58</xdr:row>
      <xdr:rowOff>35302</xdr:rowOff>
    </xdr:to>
    <xdr:sp macro="" textlink="">
      <xdr:nvSpPr>
        <xdr:cNvPr id="127" name="フローチャート: 判断 126"/>
        <xdr:cNvSpPr/>
      </xdr:nvSpPr>
      <xdr:spPr>
        <a:xfrm>
          <a:off x="1968500" y="9877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26429</xdr:rowOff>
    </xdr:from>
    <xdr:ext cx="599010" cy="259045"/>
    <xdr:sp macro="" textlink="">
      <xdr:nvSpPr>
        <xdr:cNvPr id="128" name="テキスト ボックス 127"/>
        <xdr:cNvSpPr txBox="1"/>
      </xdr:nvSpPr>
      <xdr:spPr>
        <a:xfrm>
          <a:off x="1719795" y="9970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105404</xdr:rowOff>
    </xdr:from>
    <xdr:to>
      <xdr:col>6</xdr:col>
      <xdr:colOff>38100</xdr:colOff>
      <xdr:row>58</xdr:row>
      <xdr:rowOff>35554</xdr:rowOff>
    </xdr:to>
    <xdr:sp macro="" textlink="">
      <xdr:nvSpPr>
        <xdr:cNvPr id="129" name="フローチャート: 判断 128"/>
        <xdr:cNvSpPr/>
      </xdr:nvSpPr>
      <xdr:spPr>
        <a:xfrm>
          <a:off x="1079500" y="987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26681</xdr:rowOff>
    </xdr:from>
    <xdr:ext cx="599010" cy="259045"/>
    <xdr:sp macro="" textlink="">
      <xdr:nvSpPr>
        <xdr:cNvPr id="130" name="テキスト ボックス 129"/>
        <xdr:cNvSpPr txBox="1"/>
      </xdr:nvSpPr>
      <xdr:spPr>
        <a:xfrm>
          <a:off x="830795" y="9970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109857</xdr:rowOff>
    </xdr:from>
    <xdr:to>
      <xdr:col>24</xdr:col>
      <xdr:colOff>114300</xdr:colOff>
      <xdr:row>57</xdr:row>
      <xdr:rowOff>40007</xdr:rowOff>
    </xdr:to>
    <xdr:sp macro="" textlink="">
      <xdr:nvSpPr>
        <xdr:cNvPr id="136" name="楕円 135"/>
        <xdr:cNvSpPr/>
      </xdr:nvSpPr>
      <xdr:spPr>
        <a:xfrm>
          <a:off x="4584700" y="9711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132734</xdr:rowOff>
    </xdr:from>
    <xdr:ext cx="599010" cy="259045"/>
    <xdr:sp macro="" textlink="">
      <xdr:nvSpPr>
        <xdr:cNvPr id="137" name="総務費該当値テキスト"/>
        <xdr:cNvSpPr txBox="1"/>
      </xdr:nvSpPr>
      <xdr:spPr>
        <a:xfrm>
          <a:off x="4686300" y="9562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704,163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113909</xdr:rowOff>
    </xdr:from>
    <xdr:to>
      <xdr:col>20</xdr:col>
      <xdr:colOff>38100</xdr:colOff>
      <xdr:row>57</xdr:row>
      <xdr:rowOff>44059</xdr:rowOff>
    </xdr:to>
    <xdr:sp macro="" textlink="">
      <xdr:nvSpPr>
        <xdr:cNvPr id="138" name="楕円 137"/>
        <xdr:cNvSpPr/>
      </xdr:nvSpPr>
      <xdr:spPr>
        <a:xfrm>
          <a:off x="3746500" y="9715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60586</xdr:rowOff>
    </xdr:from>
    <xdr:ext cx="599010" cy="259045"/>
    <xdr:sp macro="" textlink="">
      <xdr:nvSpPr>
        <xdr:cNvPr id="139" name="テキスト ボックス 138"/>
        <xdr:cNvSpPr txBox="1"/>
      </xdr:nvSpPr>
      <xdr:spPr>
        <a:xfrm>
          <a:off x="3497795" y="9490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134086</xdr:rowOff>
    </xdr:from>
    <xdr:to>
      <xdr:col>15</xdr:col>
      <xdr:colOff>101600</xdr:colOff>
      <xdr:row>57</xdr:row>
      <xdr:rowOff>64236</xdr:rowOff>
    </xdr:to>
    <xdr:sp macro="" textlink="">
      <xdr:nvSpPr>
        <xdr:cNvPr id="140" name="楕円 139"/>
        <xdr:cNvSpPr/>
      </xdr:nvSpPr>
      <xdr:spPr>
        <a:xfrm>
          <a:off x="2857500" y="9735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80763</xdr:rowOff>
    </xdr:from>
    <xdr:ext cx="599010" cy="259045"/>
    <xdr:sp macro="" textlink="">
      <xdr:nvSpPr>
        <xdr:cNvPr id="141" name="テキスト ボックス 140"/>
        <xdr:cNvSpPr txBox="1"/>
      </xdr:nvSpPr>
      <xdr:spPr>
        <a:xfrm>
          <a:off x="2608795" y="9510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32456</xdr:rowOff>
    </xdr:from>
    <xdr:to>
      <xdr:col>10</xdr:col>
      <xdr:colOff>165100</xdr:colOff>
      <xdr:row>56</xdr:row>
      <xdr:rowOff>134056</xdr:rowOff>
    </xdr:to>
    <xdr:sp macro="" textlink="">
      <xdr:nvSpPr>
        <xdr:cNvPr id="142" name="楕円 141"/>
        <xdr:cNvSpPr/>
      </xdr:nvSpPr>
      <xdr:spPr>
        <a:xfrm>
          <a:off x="1968500" y="9633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150583</xdr:rowOff>
    </xdr:from>
    <xdr:ext cx="599010" cy="259045"/>
    <xdr:sp macro="" textlink="">
      <xdr:nvSpPr>
        <xdr:cNvPr id="143" name="テキスト ボックス 142"/>
        <xdr:cNvSpPr txBox="1"/>
      </xdr:nvSpPr>
      <xdr:spPr>
        <a:xfrm>
          <a:off x="1719795" y="9408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6686</xdr:rowOff>
    </xdr:from>
    <xdr:to>
      <xdr:col>6</xdr:col>
      <xdr:colOff>38100</xdr:colOff>
      <xdr:row>57</xdr:row>
      <xdr:rowOff>108286</xdr:rowOff>
    </xdr:to>
    <xdr:sp macro="" textlink="">
      <xdr:nvSpPr>
        <xdr:cNvPr id="144" name="楕円 143"/>
        <xdr:cNvSpPr/>
      </xdr:nvSpPr>
      <xdr:spPr>
        <a:xfrm>
          <a:off x="1079500" y="9779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124813</xdr:rowOff>
    </xdr:from>
    <xdr:ext cx="599010" cy="259045"/>
    <xdr:sp macro="" textlink="">
      <xdr:nvSpPr>
        <xdr:cNvPr id="145" name="テキスト ボックス 144"/>
        <xdr:cNvSpPr txBox="1"/>
      </xdr:nvSpPr>
      <xdr:spPr>
        <a:xfrm>
          <a:off x="830795" y="9554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6" name="テキスト ボックス 155"/>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8" name="テキスト ボックス 157"/>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0" name="テキスト ボックス 159"/>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2" name="テキスト ボックス 161"/>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4" name="テキスト ボックス 163"/>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6" name="テキスト ボックス 165"/>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157625</xdr:rowOff>
    </xdr:from>
    <xdr:to>
      <xdr:col>24</xdr:col>
      <xdr:colOff>62865</xdr:colOff>
      <xdr:row>78</xdr:row>
      <xdr:rowOff>70538</xdr:rowOff>
    </xdr:to>
    <xdr:cxnSp macro="">
      <xdr:nvCxnSpPr>
        <xdr:cNvPr id="172" name="直線コネクタ 171"/>
        <xdr:cNvCxnSpPr/>
      </xdr:nvCxnSpPr>
      <xdr:spPr>
        <a:xfrm flipV="1">
          <a:off x="4633595" y="12159125"/>
          <a:ext cx="1270" cy="1284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74365</xdr:rowOff>
    </xdr:from>
    <xdr:ext cx="599010" cy="259045"/>
    <xdr:sp macro="" textlink="">
      <xdr:nvSpPr>
        <xdr:cNvPr id="173" name="民生費最小値テキスト"/>
        <xdr:cNvSpPr txBox="1"/>
      </xdr:nvSpPr>
      <xdr:spPr>
        <a:xfrm>
          <a:off x="4686300" y="13447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70538</xdr:rowOff>
    </xdr:from>
    <xdr:to>
      <xdr:col>24</xdr:col>
      <xdr:colOff>152400</xdr:colOff>
      <xdr:row>78</xdr:row>
      <xdr:rowOff>70538</xdr:rowOff>
    </xdr:to>
    <xdr:cxnSp macro="">
      <xdr:nvCxnSpPr>
        <xdr:cNvPr id="174" name="直線コネクタ 173"/>
        <xdr:cNvCxnSpPr/>
      </xdr:nvCxnSpPr>
      <xdr:spPr>
        <a:xfrm>
          <a:off x="4546600" y="13443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104302</xdr:rowOff>
    </xdr:from>
    <xdr:ext cx="599010" cy="259045"/>
    <xdr:sp macro="" textlink="">
      <xdr:nvSpPr>
        <xdr:cNvPr id="175" name="民生費最大値テキスト"/>
        <xdr:cNvSpPr txBox="1"/>
      </xdr:nvSpPr>
      <xdr:spPr>
        <a:xfrm>
          <a:off x="4686300" y="11934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554,511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157625</xdr:rowOff>
    </xdr:from>
    <xdr:to>
      <xdr:col>24</xdr:col>
      <xdr:colOff>152400</xdr:colOff>
      <xdr:row>70</xdr:row>
      <xdr:rowOff>157625</xdr:rowOff>
    </xdr:to>
    <xdr:cxnSp macro="">
      <xdr:nvCxnSpPr>
        <xdr:cNvPr id="176" name="直線コネクタ 175"/>
        <xdr:cNvCxnSpPr/>
      </xdr:nvCxnSpPr>
      <xdr:spPr>
        <a:xfrm>
          <a:off x="4546600" y="12159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72</xdr:row>
      <xdr:rowOff>132636</xdr:rowOff>
    </xdr:from>
    <xdr:to>
      <xdr:col>24</xdr:col>
      <xdr:colOff>63500</xdr:colOff>
      <xdr:row>74</xdr:row>
      <xdr:rowOff>53263</xdr:rowOff>
    </xdr:to>
    <xdr:cxnSp macro="">
      <xdr:nvCxnSpPr>
        <xdr:cNvPr id="177" name="直線コネクタ 176"/>
        <xdr:cNvCxnSpPr/>
      </xdr:nvCxnSpPr>
      <xdr:spPr>
        <a:xfrm flipV="1">
          <a:off x="3797300" y="12477036"/>
          <a:ext cx="838200" cy="263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27044</xdr:rowOff>
    </xdr:from>
    <xdr:ext cx="599010" cy="259045"/>
    <xdr:sp macro="" textlink="">
      <xdr:nvSpPr>
        <xdr:cNvPr id="178" name="民生費平均値テキスト"/>
        <xdr:cNvSpPr txBox="1"/>
      </xdr:nvSpPr>
      <xdr:spPr>
        <a:xfrm>
          <a:off x="4686300" y="130572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48617</xdr:rowOff>
    </xdr:from>
    <xdr:to>
      <xdr:col>24</xdr:col>
      <xdr:colOff>114300</xdr:colOff>
      <xdr:row>76</xdr:row>
      <xdr:rowOff>150217</xdr:rowOff>
    </xdr:to>
    <xdr:sp macro="" textlink="">
      <xdr:nvSpPr>
        <xdr:cNvPr id="179" name="フローチャート: 判断 178"/>
        <xdr:cNvSpPr/>
      </xdr:nvSpPr>
      <xdr:spPr>
        <a:xfrm>
          <a:off x="4584700" y="13078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53263</xdr:rowOff>
    </xdr:from>
    <xdr:to>
      <xdr:col>19</xdr:col>
      <xdr:colOff>177800</xdr:colOff>
      <xdr:row>74</xdr:row>
      <xdr:rowOff>55898</xdr:rowOff>
    </xdr:to>
    <xdr:cxnSp macro="">
      <xdr:nvCxnSpPr>
        <xdr:cNvPr id="180" name="直線コネクタ 179"/>
        <xdr:cNvCxnSpPr/>
      </xdr:nvCxnSpPr>
      <xdr:spPr>
        <a:xfrm flipV="1">
          <a:off x="2908300" y="12740563"/>
          <a:ext cx="889000" cy="2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81011</xdr:rowOff>
    </xdr:from>
    <xdr:to>
      <xdr:col>20</xdr:col>
      <xdr:colOff>38100</xdr:colOff>
      <xdr:row>77</xdr:row>
      <xdr:rowOff>11161</xdr:rowOff>
    </xdr:to>
    <xdr:sp macro="" textlink="">
      <xdr:nvSpPr>
        <xdr:cNvPr id="181" name="フローチャート: 判断 180"/>
        <xdr:cNvSpPr/>
      </xdr:nvSpPr>
      <xdr:spPr>
        <a:xfrm>
          <a:off x="3746500" y="13111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2288</xdr:rowOff>
    </xdr:from>
    <xdr:ext cx="599010" cy="259045"/>
    <xdr:sp macro="" textlink="">
      <xdr:nvSpPr>
        <xdr:cNvPr id="182" name="テキスト ボックス 181"/>
        <xdr:cNvSpPr txBox="1"/>
      </xdr:nvSpPr>
      <xdr:spPr>
        <a:xfrm>
          <a:off x="3497795" y="132039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55898</xdr:rowOff>
    </xdr:from>
    <xdr:to>
      <xdr:col>15</xdr:col>
      <xdr:colOff>50800</xdr:colOff>
      <xdr:row>74</xdr:row>
      <xdr:rowOff>75591</xdr:rowOff>
    </xdr:to>
    <xdr:cxnSp macro="">
      <xdr:nvCxnSpPr>
        <xdr:cNvPr id="183" name="直線コネクタ 182"/>
        <xdr:cNvCxnSpPr/>
      </xdr:nvCxnSpPr>
      <xdr:spPr>
        <a:xfrm flipV="1">
          <a:off x="2019300" y="12743198"/>
          <a:ext cx="889000" cy="19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120583</xdr:rowOff>
    </xdr:from>
    <xdr:to>
      <xdr:col>15</xdr:col>
      <xdr:colOff>101600</xdr:colOff>
      <xdr:row>77</xdr:row>
      <xdr:rowOff>50733</xdr:rowOff>
    </xdr:to>
    <xdr:sp macro="" textlink="">
      <xdr:nvSpPr>
        <xdr:cNvPr id="184" name="フローチャート: 判断 183"/>
        <xdr:cNvSpPr/>
      </xdr:nvSpPr>
      <xdr:spPr>
        <a:xfrm>
          <a:off x="2857500" y="13150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41860</xdr:rowOff>
    </xdr:from>
    <xdr:ext cx="599010" cy="259045"/>
    <xdr:sp macro="" textlink="">
      <xdr:nvSpPr>
        <xdr:cNvPr id="185" name="テキスト ボックス 184"/>
        <xdr:cNvSpPr txBox="1"/>
      </xdr:nvSpPr>
      <xdr:spPr>
        <a:xfrm>
          <a:off x="2608795" y="13243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75591</xdr:rowOff>
    </xdr:from>
    <xdr:to>
      <xdr:col>10</xdr:col>
      <xdr:colOff>114300</xdr:colOff>
      <xdr:row>74</xdr:row>
      <xdr:rowOff>98454</xdr:rowOff>
    </xdr:to>
    <xdr:cxnSp macro="">
      <xdr:nvCxnSpPr>
        <xdr:cNvPr id="186" name="直線コネクタ 185"/>
        <xdr:cNvCxnSpPr/>
      </xdr:nvCxnSpPr>
      <xdr:spPr>
        <a:xfrm flipV="1">
          <a:off x="1130300" y="12762891"/>
          <a:ext cx="889000" cy="22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114193</xdr:rowOff>
    </xdr:from>
    <xdr:to>
      <xdr:col>10</xdr:col>
      <xdr:colOff>165100</xdr:colOff>
      <xdr:row>77</xdr:row>
      <xdr:rowOff>44343</xdr:rowOff>
    </xdr:to>
    <xdr:sp macro="" textlink="">
      <xdr:nvSpPr>
        <xdr:cNvPr id="187" name="フローチャート: 判断 186"/>
        <xdr:cNvSpPr/>
      </xdr:nvSpPr>
      <xdr:spPr>
        <a:xfrm>
          <a:off x="1968500" y="13144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35470</xdr:rowOff>
    </xdr:from>
    <xdr:ext cx="599010" cy="259045"/>
    <xdr:sp macro="" textlink="">
      <xdr:nvSpPr>
        <xdr:cNvPr id="188" name="テキスト ボックス 187"/>
        <xdr:cNvSpPr txBox="1"/>
      </xdr:nvSpPr>
      <xdr:spPr>
        <a:xfrm>
          <a:off x="1719795" y="13237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132099</xdr:rowOff>
    </xdr:from>
    <xdr:to>
      <xdr:col>6</xdr:col>
      <xdr:colOff>38100</xdr:colOff>
      <xdr:row>77</xdr:row>
      <xdr:rowOff>62249</xdr:rowOff>
    </xdr:to>
    <xdr:sp macro="" textlink="">
      <xdr:nvSpPr>
        <xdr:cNvPr id="189" name="フローチャート: 判断 188"/>
        <xdr:cNvSpPr/>
      </xdr:nvSpPr>
      <xdr:spPr>
        <a:xfrm>
          <a:off x="1079500" y="13162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53376</xdr:rowOff>
    </xdr:from>
    <xdr:ext cx="599010" cy="259045"/>
    <xdr:sp macro="" textlink="">
      <xdr:nvSpPr>
        <xdr:cNvPr id="190" name="テキスト ボックス 189"/>
        <xdr:cNvSpPr txBox="1"/>
      </xdr:nvSpPr>
      <xdr:spPr>
        <a:xfrm>
          <a:off x="830795" y="13255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81836</xdr:rowOff>
    </xdr:from>
    <xdr:to>
      <xdr:col>24</xdr:col>
      <xdr:colOff>114300</xdr:colOff>
      <xdr:row>73</xdr:row>
      <xdr:rowOff>11986</xdr:rowOff>
    </xdr:to>
    <xdr:sp macro="" textlink="">
      <xdr:nvSpPr>
        <xdr:cNvPr id="196" name="楕円 195"/>
        <xdr:cNvSpPr/>
      </xdr:nvSpPr>
      <xdr:spPr>
        <a:xfrm>
          <a:off x="4584700" y="12426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104713</xdr:rowOff>
    </xdr:from>
    <xdr:ext cx="599010" cy="259045"/>
    <xdr:sp macro="" textlink="">
      <xdr:nvSpPr>
        <xdr:cNvPr id="197" name="民生費該当値テキスト"/>
        <xdr:cNvSpPr txBox="1"/>
      </xdr:nvSpPr>
      <xdr:spPr>
        <a:xfrm>
          <a:off x="4686300" y="12277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457,163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2463</xdr:rowOff>
    </xdr:from>
    <xdr:to>
      <xdr:col>20</xdr:col>
      <xdr:colOff>38100</xdr:colOff>
      <xdr:row>74</xdr:row>
      <xdr:rowOff>104063</xdr:rowOff>
    </xdr:to>
    <xdr:sp macro="" textlink="">
      <xdr:nvSpPr>
        <xdr:cNvPr id="198" name="楕円 197"/>
        <xdr:cNvSpPr/>
      </xdr:nvSpPr>
      <xdr:spPr>
        <a:xfrm>
          <a:off x="3746500" y="12689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120590</xdr:rowOff>
    </xdr:from>
    <xdr:ext cx="599010" cy="259045"/>
    <xdr:sp macro="" textlink="">
      <xdr:nvSpPr>
        <xdr:cNvPr id="199" name="テキスト ボックス 198"/>
        <xdr:cNvSpPr txBox="1"/>
      </xdr:nvSpPr>
      <xdr:spPr>
        <a:xfrm>
          <a:off x="3497795" y="12464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5098</xdr:rowOff>
    </xdr:from>
    <xdr:to>
      <xdr:col>15</xdr:col>
      <xdr:colOff>101600</xdr:colOff>
      <xdr:row>74</xdr:row>
      <xdr:rowOff>106698</xdr:rowOff>
    </xdr:to>
    <xdr:sp macro="" textlink="">
      <xdr:nvSpPr>
        <xdr:cNvPr id="200" name="楕円 199"/>
        <xdr:cNvSpPr/>
      </xdr:nvSpPr>
      <xdr:spPr>
        <a:xfrm>
          <a:off x="2857500" y="12692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123225</xdr:rowOff>
    </xdr:from>
    <xdr:ext cx="599010" cy="259045"/>
    <xdr:sp macro="" textlink="">
      <xdr:nvSpPr>
        <xdr:cNvPr id="201" name="テキスト ボックス 200"/>
        <xdr:cNvSpPr txBox="1"/>
      </xdr:nvSpPr>
      <xdr:spPr>
        <a:xfrm>
          <a:off x="2608795" y="124676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24791</xdr:rowOff>
    </xdr:from>
    <xdr:to>
      <xdr:col>10</xdr:col>
      <xdr:colOff>165100</xdr:colOff>
      <xdr:row>74</xdr:row>
      <xdr:rowOff>126391</xdr:rowOff>
    </xdr:to>
    <xdr:sp macro="" textlink="">
      <xdr:nvSpPr>
        <xdr:cNvPr id="202" name="楕円 201"/>
        <xdr:cNvSpPr/>
      </xdr:nvSpPr>
      <xdr:spPr>
        <a:xfrm>
          <a:off x="1968500" y="12712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72</xdr:row>
      <xdr:rowOff>142918</xdr:rowOff>
    </xdr:from>
    <xdr:ext cx="599010" cy="259045"/>
    <xdr:sp macro="" textlink="">
      <xdr:nvSpPr>
        <xdr:cNvPr id="203" name="テキスト ボックス 202"/>
        <xdr:cNvSpPr txBox="1"/>
      </xdr:nvSpPr>
      <xdr:spPr>
        <a:xfrm>
          <a:off x="1719795" y="12487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47654</xdr:rowOff>
    </xdr:from>
    <xdr:to>
      <xdr:col>6</xdr:col>
      <xdr:colOff>38100</xdr:colOff>
      <xdr:row>74</xdr:row>
      <xdr:rowOff>149254</xdr:rowOff>
    </xdr:to>
    <xdr:sp macro="" textlink="">
      <xdr:nvSpPr>
        <xdr:cNvPr id="204" name="楕円 203"/>
        <xdr:cNvSpPr/>
      </xdr:nvSpPr>
      <xdr:spPr>
        <a:xfrm>
          <a:off x="1079500" y="12734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72</xdr:row>
      <xdr:rowOff>165781</xdr:rowOff>
    </xdr:from>
    <xdr:ext cx="599010" cy="259045"/>
    <xdr:sp macro="" textlink="">
      <xdr:nvSpPr>
        <xdr:cNvPr id="205" name="テキスト ボックス 204"/>
        <xdr:cNvSpPr txBox="1"/>
      </xdr:nvSpPr>
      <xdr:spPr>
        <a:xfrm>
          <a:off x="830795" y="12510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6" name="直線コネクタ 215"/>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7" name="テキスト ボックス 216"/>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9" name="テキスト ボックス 218"/>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1" name="テキスト ボックス 220"/>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89</xdr:row>
      <xdr:rowOff>38298</xdr:rowOff>
    </xdr:from>
    <xdr:ext cx="685572" cy="259045"/>
    <xdr:sp macro="" textlink="">
      <xdr:nvSpPr>
        <xdr:cNvPr id="227" name="テキスト ボックス 226"/>
        <xdr:cNvSpPr txBox="1"/>
      </xdr:nvSpPr>
      <xdr:spPr>
        <a:xfrm>
          <a:off x="76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9" name="テキスト ボックス 228"/>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38590</xdr:rowOff>
    </xdr:from>
    <xdr:to>
      <xdr:col>24</xdr:col>
      <xdr:colOff>62865</xdr:colOff>
      <xdr:row>99</xdr:row>
      <xdr:rowOff>36046</xdr:rowOff>
    </xdr:to>
    <xdr:cxnSp macro="">
      <xdr:nvCxnSpPr>
        <xdr:cNvPr id="231" name="直線コネクタ 230"/>
        <xdr:cNvCxnSpPr/>
      </xdr:nvCxnSpPr>
      <xdr:spPr>
        <a:xfrm flipV="1">
          <a:off x="4633595" y="15469090"/>
          <a:ext cx="1270" cy="15405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39873</xdr:rowOff>
    </xdr:from>
    <xdr:ext cx="534377" cy="259045"/>
    <xdr:sp macro="" textlink="">
      <xdr:nvSpPr>
        <xdr:cNvPr id="232" name="衛生費最小値テキスト"/>
        <xdr:cNvSpPr txBox="1"/>
      </xdr:nvSpPr>
      <xdr:spPr>
        <a:xfrm>
          <a:off x="4686300" y="17013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36046</xdr:rowOff>
    </xdr:from>
    <xdr:to>
      <xdr:col>24</xdr:col>
      <xdr:colOff>152400</xdr:colOff>
      <xdr:row>99</xdr:row>
      <xdr:rowOff>36046</xdr:rowOff>
    </xdr:to>
    <xdr:cxnSp macro="">
      <xdr:nvCxnSpPr>
        <xdr:cNvPr id="233" name="直線コネクタ 232"/>
        <xdr:cNvCxnSpPr/>
      </xdr:nvCxnSpPr>
      <xdr:spPr>
        <a:xfrm>
          <a:off x="4546600" y="1700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156717</xdr:rowOff>
    </xdr:from>
    <xdr:ext cx="599010" cy="259045"/>
    <xdr:sp macro="" textlink="">
      <xdr:nvSpPr>
        <xdr:cNvPr id="234" name="衛生費最大値テキスト"/>
        <xdr:cNvSpPr txBox="1"/>
      </xdr:nvSpPr>
      <xdr:spPr>
        <a:xfrm>
          <a:off x="4686300" y="152443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981,922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38590</xdr:rowOff>
    </xdr:from>
    <xdr:to>
      <xdr:col>24</xdr:col>
      <xdr:colOff>152400</xdr:colOff>
      <xdr:row>90</xdr:row>
      <xdr:rowOff>38590</xdr:rowOff>
    </xdr:to>
    <xdr:cxnSp macro="">
      <xdr:nvCxnSpPr>
        <xdr:cNvPr id="235" name="直線コネクタ 234"/>
        <xdr:cNvCxnSpPr/>
      </xdr:nvCxnSpPr>
      <xdr:spPr>
        <a:xfrm>
          <a:off x="4546600" y="15469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81381</xdr:rowOff>
    </xdr:from>
    <xdr:to>
      <xdr:col>24</xdr:col>
      <xdr:colOff>63500</xdr:colOff>
      <xdr:row>96</xdr:row>
      <xdr:rowOff>75526</xdr:rowOff>
    </xdr:to>
    <xdr:cxnSp macro="">
      <xdr:nvCxnSpPr>
        <xdr:cNvPr id="236" name="直線コネクタ 235"/>
        <xdr:cNvCxnSpPr/>
      </xdr:nvCxnSpPr>
      <xdr:spPr>
        <a:xfrm flipV="1">
          <a:off x="3797300" y="16197681"/>
          <a:ext cx="838200" cy="337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132216</xdr:rowOff>
    </xdr:from>
    <xdr:ext cx="599010" cy="259045"/>
    <xdr:sp macro="" textlink="">
      <xdr:nvSpPr>
        <xdr:cNvPr id="237" name="衛生費平均値テキスト"/>
        <xdr:cNvSpPr txBox="1"/>
      </xdr:nvSpPr>
      <xdr:spPr>
        <a:xfrm>
          <a:off x="4686300" y="1676286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153789</xdr:rowOff>
    </xdr:from>
    <xdr:to>
      <xdr:col>24</xdr:col>
      <xdr:colOff>114300</xdr:colOff>
      <xdr:row>98</xdr:row>
      <xdr:rowOff>83939</xdr:rowOff>
    </xdr:to>
    <xdr:sp macro="" textlink="">
      <xdr:nvSpPr>
        <xdr:cNvPr id="238" name="フローチャート: 判断 237"/>
        <xdr:cNvSpPr/>
      </xdr:nvSpPr>
      <xdr:spPr>
        <a:xfrm>
          <a:off x="4584700" y="1678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299</xdr:rowOff>
    </xdr:from>
    <xdr:to>
      <xdr:col>19</xdr:col>
      <xdr:colOff>177800</xdr:colOff>
      <xdr:row>96</xdr:row>
      <xdr:rowOff>75526</xdr:rowOff>
    </xdr:to>
    <xdr:cxnSp macro="">
      <xdr:nvCxnSpPr>
        <xdr:cNvPr id="239" name="直線コネクタ 238"/>
        <xdr:cNvCxnSpPr/>
      </xdr:nvCxnSpPr>
      <xdr:spPr>
        <a:xfrm>
          <a:off x="2908300" y="16459499"/>
          <a:ext cx="889000" cy="75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170349</xdr:rowOff>
    </xdr:from>
    <xdr:to>
      <xdr:col>20</xdr:col>
      <xdr:colOff>38100</xdr:colOff>
      <xdr:row>98</xdr:row>
      <xdr:rowOff>100499</xdr:rowOff>
    </xdr:to>
    <xdr:sp macro="" textlink="">
      <xdr:nvSpPr>
        <xdr:cNvPr id="240" name="フローチャート: 判断 239"/>
        <xdr:cNvSpPr/>
      </xdr:nvSpPr>
      <xdr:spPr>
        <a:xfrm>
          <a:off x="3746500" y="16800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98</xdr:row>
      <xdr:rowOff>91626</xdr:rowOff>
    </xdr:from>
    <xdr:ext cx="599010" cy="259045"/>
    <xdr:sp macro="" textlink="">
      <xdr:nvSpPr>
        <xdr:cNvPr id="241" name="テキスト ボックス 240"/>
        <xdr:cNvSpPr txBox="1"/>
      </xdr:nvSpPr>
      <xdr:spPr>
        <a:xfrm>
          <a:off x="3497795" y="16893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299</xdr:rowOff>
    </xdr:from>
    <xdr:to>
      <xdr:col>15</xdr:col>
      <xdr:colOff>50800</xdr:colOff>
      <xdr:row>97</xdr:row>
      <xdr:rowOff>136358</xdr:rowOff>
    </xdr:to>
    <xdr:cxnSp macro="">
      <xdr:nvCxnSpPr>
        <xdr:cNvPr id="242" name="直線コネクタ 241"/>
        <xdr:cNvCxnSpPr/>
      </xdr:nvCxnSpPr>
      <xdr:spPr>
        <a:xfrm flipV="1">
          <a:off x="2019300" y="16459499"/>
          <a:ext cx="889000" cy="307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168945</xdr:rowOff>
    </xdr:from>
    <xdr:to>
      <xdr:col>15</xdr:col>
      <xdr:colOff>101600</xdr:colOff>
      <xdr:row>98</xdr:row>
      <xdr:rowOff>99095</xdr:rowOff>
    </xdr:to>
    <xdr:sp macro="" textlink="">
      <xdr:nvSpPr>
        <xdr:cNvPr id="243" name="フローチャート: 判断 242"/>
        <xdr:cNvSpPr/>
      </xdr:nvSpPr>
      <xdr:spPr>
        <a:xfrm>
          <a:off x="2857500" y="16799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98</xdr:row>
      <xdr:rowOff>90222</xdr:rowOff>
    </xdr:from>
    <xdr:ext cx="599010" cy="259045"/>
    <xdr:sp macro="" textlink="">
      <xdr:nvSpPr>
        <xdr:cNvPr id="244" name="テキスト ボックス 243"/>
        <xdr:cNvSpPr txBox="1"/>
      </xdr:nvSpPr>
      <xdr:spPr>
        <a:xfrm>
          <a:off x="2608795" y="16892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81497</xdr:rowOff>
    </xdr:from>
    <xdr:to>
      <xdr:col>10</xdr:col>
      <xdr:colOff>114300</xdr:colOff>
      <xdr:row>97</xdr:row>
      <xdr:rowOff>136358</xdr:rowOff>
    </xdr:to>
    <xdr:cxnSp macro="">
      <xdr:nvCxnSpPr>
        <xdr:cNvPr id="245" name="直線コネクタ 244"/>
        <xdr:cNvCxnSpPr/>
      </xdr:nvCxnSpPr>
      <xdr:spPr>
        <a:xfrm>
          <a:off x="1130300" y="16712147"/>
          <a:ext cx="889000" cy="54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147585</xdr:rowOff>
    </xdr:from>
    <xdr:to>
      <xdr:col>10</xdr:col>
      <xdr:colOff>165100</xdr:colOff>
      <xdr:row>98</xdr:row>
      <xdr:rowOff>77735</xdr:rowOff>
    </xdr:to>
    <xdr:sp macro="" textlink="">
      <xdr:nvSpPr>
        <xdr:cNvPr id="246" name="フローチャート: 判断 245"/>
        <xdr:cNvSpPr/>
      </xdr:nvSpPr>
      <xdr:spPr>
        <a:xfrm>
          <a:off x="1968500" y="16778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98</xdr:row>
      <xdr:rowOff>68862</xdr:rowOff>
    </xdr:from>
    <xdr:ext cx="599010" cy="259045"/>
    <xdr:sp macro="" textlink="">
      <xdr:nvSpPr>
        <xdr:cNvPr id="247" name="テキスト ボックス 246"/>
        <xdr:cNvSpPr txBox="1"/>
      </xdr:nvSpPr>
      <xdr:spPr>
        <a:xfrm>
          <a:off x="1719795" y="16870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140088</xdr:rowOff>
    </xdr:from>
    <xdr:to>
      <xdr:col>6</xdr:col>
      <xdr:colOff>38100</xdr:colOff>
      <xdr:row>98</xdr:row>
      <xdr:rowOff>70238</xdr:rowOff>
    </xdr:to>
    <xdr:sp macro="" textlink="">
      <xdr:nvSpPr>
        <xdr:cNvPr id="248" name="フローチャート: 判断 247"/>
        <xdr:cNvSpPr/>
      </xdr:nvSpPr>
      <xdr:spPr>
        <a:xfrm>
          <a:off x="1079500" y="16770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98</xdr:row>
      <xdr:rowOff>61365</xdr:rowOff>
    </xdr:from>
    <xdr:ext cx="599010" cy="259045"/>
    <xdr:sp macro="" textlink="">
      <xdr:nvSpPr>
        <xdr:cNvPr id="249" name="テキスト ボックス 248"/>
        <xdr:cNvSpPr txBox="1"/>
      </xdr:nvSpPr>
      <xdr:spPr>
        <a:xfrm>
          <a:off x="830795" y="16863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30581</xdr:rowOff>
    </xdr:from>
    <xdr:to>
      <xdr:col>24</xdr:col>
      <xdr:colOff>114300</xdr:colOff>
      <xdr:row>94</xdr:row>
      <xdr:rowOff>132181</xdr:rowOff>
    </xdr:to>
    <xdr:sp macro="" textlink="">
      <xdr:nvSpPr>
        <xdr:cNvPr id="255" name="楕円 254"/>
        <xdr:cNvSpPr/>
      </xdr:nvSpPr>
      <xdr:spPr>
        <a:xfrm>
          <a:off x="4584700" y="16146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53458</xdr:rowOff>
    </xdr:from>
    <xdr:ext cx="599010" cy="259045"/>
    <xdr:sp macro="" textlink="">
      <xdr:nvSpPr>
        <xdr:cNvPr id="256" name="衛生費該当値テキスト"/>
        <xdr:cNvSpPr txBox="1"/>
      </xdr:nvSpPr>
      <xdr:spPr>
        <a:xfrm>
          <a:off x="4686300" y="15998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535,716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24726</xdr:rowOff>
    </xdr:from>
    <xdr:to>
      <xdr:col>20</xdr:col>
      <xdr:colOff>38100</xdr:colOff>
      <xdr:row>96</xdr:row>
      <xdr:rowOff>126326</xdr:rowOff>
    </xdr:to>
    <xdr:sp macro="" textlink="">
      <xdr:nvSpPr>
        <xdr:cNvPr id="257" name="楕円 256"/>
        <xdr:cNvSpPr/>
      </xdr:nvSpPr>
      <xdr:spPr>
        <a:xfrm>
          <a:off x="3746500" y="16483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142853</xdr:rowOff>
    </xdr:from>
    <xdr:ext cx="599010" cy="259045"/>
    <xdr:sp macro="" textlink="">
      <xdr:nvSpPr>
        <xdr:cNvPr id="258" name="テキスト ボックス 257"/>
        <xdr:cNvSpPr txBox="1"/>
      </xdr:nvSpPr>
      <xdr:spPr>
        <a:xfrm>
          <a:off x="3497795" y="162591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120949</xdr:rowOff>
    </xdr:from>
    <xdr:to>
      <xdr:col>15</xdr:col>
      <xdr:colOff>101600</xdr:colOff>
      <xdr:row>96</xdr:row>
      <xdr:rowOff>51099</xdr:rowOff>
    </xdr:to>
    <xdr:sp macro="" textlink="">
      <xdr:nvSpPr>
        <xdr:cNvPr id="259" name="楕円 258"/>
        <xdr:cNvSpPr/>
      </xdr:nvSpPr>
      <xdr:spPr>
        <a:xfrm>
          <a:off x="2857500" y="16408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67626</xdr:rowOff>
    </xdr:from>
    <xdr:ext cx="599010" cy="259045"/>
    <xdr:sp macro="" textlink="">
      <xdr:nvSpPr>
        <xdr:cNvPr id="260" name="テキスト ボックス 259"/>
        <xdr:cNvSpPr txBox="1"/>
      </xdr:nvSpPr>
      <xdr:spPr>
        <a:xfrm>
          <a:off x="2608795" y="16183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85558</xdr:rowOff>
    </xdr:from>
    <xdr:to>
      <xdr:col>10</xdr:col>
      <xdr:colOff>165100</xdr:colOff>
      <xdr:row>98</xdr:row>
      <xdr:rowOff>15708</xdr:rowOff>
    </xdr:to>
    <xdr:sp macro="" textlink="">
      <xdr:nvSpPr>
        <xdr:cNvPr id="261" name="楕円 260"/>
        <xdr:cNvSpPr/>
      </xdr:nvSpPr>
      <xdr:spPr>
        <a:xfrm>
          <a:off x="1968500" y="16716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32235</xdr:rowOff>
    </xdr:from>
    <xdr:ext cx="599010" cy="259045"/>
    <xdr:sp macro="" textlink="">
      <xdr:nvSpPr>
        <xdr:cNvPr id="262" name="テキスト ボックス 261"/>
        <xdr:cNvSpPr txBox="1"/>
      </xdr:nvSpPr>
      <xdr:spPr>
        <a:xfrm>
          <a:off x="1719795" y="16491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30697</xdr:rowOff>
    </xdr:from>
    <xdr:to>
      <xdr:col>6</xdr:col>
      <xdr:colOff>38100</xdr:colOff>
      <xdr:row>97</xdr:row>
      <xdr:rowOff>132297</xdr:rowOff>
    </xdr:to>
    <xdr:sp macro="" textlink="">
      <xdr:nvSpPr>
        <xdr:cNvPr id="263" name="楕円 262"/>
        <xdr:cNvSpPr/>
      </xdr:nvSpPr>
      <xdr:spPr>
        <a:xfrm>
          <a:off x="1079500" y="16661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148824</xdr:rowOff>
    </xdr:from>
    <xdr:ext cx="599010" cy="259045"/>
    <xdr:sp macro="" textlink="">
      <xdr:nvSpPr>
        <xdr:cNvPr id="264" name="テキスト ボックス 263"/>
        <xdr:cNvSpPr txBox="1"/>
      </xdr:nvSpPr>
      <xdr:spPr>
        <a:xfrm>
          <a:off x="830795" y="16436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5" name="直線コネクタ 274"/>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6" name="テキスト ボックス 275"/>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7" name="直線コネクタ 276"/>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54627</xdr:rowOff>
    </xdr:from>
    <xdr:ext cx="531299" cy="259045"/>
    <xdr:sp macro="" textlink="">
      <xdr:nvSpPr>
        <xdr:cNvPr id="278" name="テキスト ボックス 277"/>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9" name="直線コネクタ 278"/>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80" name="テキスト ボックス 279"/>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1" name="直線コネクタ 280"/>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82" name="テキスト ボックス 281"/>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4" name="テキスト ボックス 283"/>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43802</xdr:rowOff>
    </xdr:from>
    <xdr:to>
      <xdr:col>54</xdr:col>
      <xdr:colOff>189865</xdr:colOff>
      <xdr:row>38</xdr:row>
      <xdr:rowOff>139700</xdr:rowOff>
    </xdr:to>
    <xdr:cxnSp macro="">
      <xdr:nvCxnSpPr>
        <xdr:cNvPr id="286" name="直線コネクタ 285"/>
        <xdr:cNvCxnSpPr/>
      </xdr:nvCxnSpPr>
      <xdr:spPr>
        <a:xfrm flipV="1">
          <a:off x="10475595" y="5187302"/>
          <a:ext cx="1270" cy="14674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7"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8" name="直線コネクタ 287"/>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161929</xdr:rowOff>
    </xdr:from>
    <xdr:ext cx="534377" cy="259045"/>
    <xdr:sp macro="" textlink="">
      <xdr:nvSpPr>
        <xdr:cNvPr id="289" name="労働費最大値テキスト"/>
        <xdr:cNvSpPr txBox="1"/>
      </xdr:nvSpPr>
      <xdr:spPr>
        <a:xfrm>
          <a:off x="10528300" y="4962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64,195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43802</xdr:rowOff>
    </xdr:from>
    <xdr:to>
      <xdr:col>55</xdr:col>
      <xdr:colOff>88900</xdr:colOff>
      <xdr:row>30</xdr:row>
      <xdr:rowOff>43802</xdr:rowOff>
    </xdr:to>
    <xdr:cxnSp macro="">
      <xdr:nvCxnSpPr>
        <xdr:cNvPr id="290" name="直線コネクタ 289"/>
        <xdr:cNvCxnSpPr/>
      </xdr:nvCxnSpPr>
      <xdr:spPr>
        <a:xfrm>
          <a:off x="10388600" y="518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138329</xdr:rowOff>
    </xdr:from>
    <xdr:to>
      <xdr:col>55</xdr:col>
      <xdr:colOff>0</xdr:colOff>
      <xdr:row>38</xdr:row>
      <xdr:rowOff>138419</xdr:rowOff>
    </xdr:to>
    <xdr:cxnSp macro="">
      <xdr:nvCxnSpPr>
        <xdr:cNvPr id="291" name="直線コネクタ 290"/>
        <xdr:cNvCxnSpPr/>
      </xdr:nvCxnSpPr>
      <xdr:spPr>
        <a:xfrm flipV="1">
          <a:off x="9639300" y="6653429"/>
          <a:ext cx="838200" cy="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54330</xdr:rowOff>
    </xdr:from>
    <xdr:ext cx="469744" cy="259045"/>
    <xdr:sp macro="" textlink="">
      <xdr:nvSpPr>
        <xdr:cNvPr id="292" name="労働費平均値テキスト"/>
        <xdr:cNvSpPr txBox="1"/>
      </xdr:nvSpPr>
      <xdr:spPr>
        <a:xfrm>
          <a:off x="10528300" y="63979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31453</xdr:rowOff>
    </xdr:from>
    <xdr:to>
      <xdr:col>55</xdr:col>
      <xdr:colOff>50800</xdr:colOff>
      <xdr:row>38</xdr:row>
      <xdr:rowOff>133053</xdr:rowOff>
    </xdr:to>
    <xdr:sp macro="" textlink="">
      <xdr:nvSpPr>
        <xdr:cNvPr id="293" name="フローチャート: 判断 292"/>
        <xdr:cNvSpPr/>
      </xdr:nvSpPr>
      <xdr:spPr>
        <a:xfrm>
          <a:off x="10426700" y="6546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138419</xdr:rowOff>
    </xdr:from>
    <xdr:to>
      <xdr:col>50</xdr:col>
      <xdr:colOff>114300</xdr:colOff>
      <xdr:row>38</xdr:row>
      <xdr:rowOff>138488</xdr:rowOff>
    </xdr:to>
    <xdr:cxnSp macro="">
      <xdr:nvCxnSpPr>
        <xdr:cNvPr id="294" name="直線コネクタ 293"/>
        <xdr:cNvCxnSpPr/>
      </xdr:nvCxnSpPr>
      <xdr:spPr>
        <a:xfrm flipV="1">
          <a:off x="8750300" y="6653519"/>
          <a:ext cx="889000" cy="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16091</xdr:rowOff>
    </xdr:from>
    <xdr:to>
      <xdr:col>50</xdr:col>
      <xdr:colOff>165100</xdr:colOff>
      <xdr:row>38</xdr:row>
      <xdr:rowOff>117691</xdr:rowOff>
    </xdr:to>
    <xdr:sp macro="" textlink="">
      <xdr:nvSpPr>
        <xdr:cNvPr id="295" name="フローチャート: 判断 294"/>
        <xdr:cNvSpPr/>
      </xdr:nvSpPr>
      <xdr:spPr>
        <a:xfrm>
          <a:off x="9588500" y="6531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134218</xdr:rowOff>
    </xdr:from>
    <xdr:ext cx="469744" cy="259045"/>
    <xdr:sp macro="" textlink="">
      <xdr:nvSpPr>
        <xdr:cNvPr id="296" name="テキスト ボックス 295"/>
        <xdr:cNvSpPr txBox="1"/>
      </xdr:nvSpPr>
      <xdr:spPr>
        <a:xfrm>
          <a:off x="9404428" y="6306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138237</xdr:rowOff>
    </xdr:from>
    <xdr:to>
      <xdr:col>45</xdr:col>
      <xdr:colOff>177800</xdr:colOff>
      <xdr:row>38</xdr:row>
      <xdr:rowOff>138488</xdr:rowOff>
    </xdr:to>
    <xdr:cxnSp macro="">
      <xdr:nvCxnSpPr>
        <xdr:cNvPr id="297" name="直線コネクタ 296"/>
        <xdr:cNvCxnSpPr/>
      </xdr:nvCxnSpPr>
      <xdr:spPr>
        <a:xfrm>
          <a:off x="7861300" y="6653337"/>
          <a:ext cx="889000" cy="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9553</xdr:rowOff>
    </xdr:from>
    <xdr:to>
      <xdr:col>46</xdr:col>
      <xdr:colOff>38100</xdr:colOff>
      <xdr:row>38</xdr:row>
      <xdr:rowOff>111153</xdr:rowOff>
    </xdr:to>
    <xdr:sp macro="" textlink="">
      <xdr:nvSpPr>
        <xdr:cNvPr id="298" name="フローチャート: 判断 297"/>
        <xdr:cNvSpPr/>
      </xdr:nvSpPr>
      <xdr:spPr>
        <a:xfrm>
          <a:off x="8699500" y="6524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127680</xdr:rowOff>
    </xdr:from>
    <xdr:ext cx="469744" cy="259045"/>
    <xdr:sp macro="" textlink="">
      <xdr:nvSpPr>
        <xdr:cNvPr id="299" name="テキスト ボックス 298"/>
        <xdr:cNvSpPr txBox="1"/>
      </xdr:nvSpPr>
      <xdr:spPr>
        <a:xfrm>
          <a:off x="8515428" y="6299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138237</xdr:rowOff>
    </xdr:from>
    <xdr:to>
      <xdr:col>41</xdr:col>
      <xdr:colOff>50800</xdr:colOff>
      <xdr:row>38</xdr:row>
      <xdr:rowOff>138557</xdr:rowOff>
    </xdr:to>
    <xdr:cxnSp macro="">
      <xdr:nvCxnSpPr>
        <xdr:cNvPr id="300" name="直線コネクタ 299"/>
        <xdr:cNvCxnSpPr/>
      </xdr:nvCxnSpPr>
      <xdr:spPr>
        <a:xfrm flipV="1">
          <a:off x="6972300" y="6653337"/>
          <a:ext cx="889000" cy="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25601</xdr:rowOff>
    </xdr:from>
    <xdr:to>
      <xdr:col>41</xdr:col>
      <xdr:colOff>101600</xdr:colOff>
      <xdr:row>38</xdr:row>
      <xdr:rowOff>127201</xdr:rowOff>
    </xdr:to>
    <xdr:sp macro="" textlink="">
      <xdr:nvSpPr>
        <xdr:cNvPr id="301" name="フローチャート: 判断 300"/>
        <xdr:cNvSpPr/>
      </xdr:nvSpPr>
      <xdr:spPr>
        <a:xfrm>
          <a:off x="7810500" y="6540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143728</xdr:rowOff>
    </xdr:from>
    <xdr:ext cx="469744" cy="259045"/>
    <xdr:sp macro="" textlink="">
      <xdr:nvSpPr>
        <xdr:cNvPr id="302" name="テキスト ボックス 301"/>
        <xdr:cNvSpPr txBox="1"/>
      </xdr:nvSpPr>
      <xdr:spPr>
        <a:xfrm>
          <a:off x="7626428" y="6315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48301</xdr:rowOff>
    </xdr:from>
    <xdr:to>
      <xdr:col>36</xdr:col>
      <xdr:colOff>165100</xdr:colOff>
      <xdr:row>38</xdr:row>
      <xdr:rowOff>149901</xdr:rowOff>
    </xdr:to>
    <xdr:sp macro="" textlink="">
      <xdr:nvSpPr>
        <xdr:cNvPr id="303" name="フローチャート: 判断 302"/>
        <xdr:cNvSpPr/>
      </xdr:nvSpPr>
      <xdr:spPr>
        <a:xfrm>
          <a:off x="6921500" y="6563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166428</xdr:rowOff>
    </xdr:from>
    <xdr:ext cx="469744" cy="259045"/>
    <xdr:sp macro="" textlink="">
      <xdr:nvSpPr>
        <xdr:cNvPr id="304" name="テキスト ボックス 303"/>
        <xdr:cNvSpPr txBox="1"/>
      </xdr:nvSpPr>
      <xdr:spPr>
        <a:xfrm>
          <a:off x="6737428" y="6338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87529</xdr:rowOff>
    </xdr:from>
    <xdr:to>
      <xdr:col>55</xdr:col>
      <xdr:colOff>50800</xdr:colOff>
      <xdr:row>39</xdr:row>
      <xdr:rowOff>17679</xdr:rowOff>
    </xdr:to>
    <xdr:sp macro="" textlink="">
      <xdr:nvSpPr>
        <xdr:cNvPr id="310" name="楕円 309"/>
        <xdr:cNvSpPr/>
      </xdr:nvSpPr>
      <xdr:spPr>
        <a:xfrm>
          <a:off x="10426700" y="660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9880</xdr:rowOff>
    </xdr:from>
    <xdr:ext cx="313932" cy="259045"/>
    <xdr:sp macro="" textlink="">
      <xdr:nvSpPr>
        <xdr:cNvPr id="311" name="労働費該当値テキスト"/>
        <xdr:cNvSpPr txBox="1"/>
      </xdr:nvSpPr>
      <xdr:spPr>
        <a:xfrm>
          <a:off x="10528300" y="65249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87619</xdr:rowOff>
    </xdr:from>
    <xdr:to>
      <xdr:col>50</xdr:col>
      <xdr:colOff>165100</xdr:colOff>
      <xdr:row>39</xdr:row>
      <xdr:rowOff>17769</xdr:rowOff>
    </xdr:to>
    <xdr:sp macro="" textlink="">
      <xdr:nvSpPr>
        <xdr:cNvPr id="312" name="楕円 311"/>
        <xdr:cNvSpPr/>
      </xdr:nvSpPr>
      <xdr:spPr>
        <a:xfrm>
          <a:off x="9588500" y="6602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8896</xdr:rowOff>
    </xdr:from>
    <xdr:ext cx="313932" cy="259045"/>
    <xdr:sp macro="" textlink="">
      <xdr:nvSpPr>
        <xdr:cNvPr id="313" name="テキスト ボックス 312"/>
        <xdr:cNvSpPr txBox="1"/>
      </xdr:nvSpPr>
      <xdr:spPr>
        <a:xfrm>
          <a:off x="9482333" y="669544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87688</xdr:rowOff>
    </xdr:from>
    <xdr:to>
      <xdr:col>46</xdr:col>
      <xdr:colOff>38100</xdr:colOff>
      <xdr:row>39</xdr:row>
      <xdr:rowOff>17838</xdr:rowOff>
    </xdr:to>
    <xdr:sp macro="" textlink="">
      <xdr:nvSpPr>
        <xdr:cNvPr id="314" name="楕円 313"/>
        <xdr:cNvSpPr/>
      </xdr:nvSpPr>
      <xdr:spPr>
        <a:xfrm>
          <a:off x="8699500" y="6602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8965</xdr:rowOff>
    </xdr:from>
    <xdr:ext cx="313932" cy="259045"/>
    <xdr:sp macro="" textlink="">
      <xdr:nvSpPr>
        <xdr:cNvPr id="315" name="テキスト ボックス 314"/>
        <xdr:cNvSpPr txBox="1"/>
      </xdr:nvSpPr>
      <xdr:spPr>
        <a:xfrm>
          <a:off x="8593333" y="66955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87437</xdr:rowOff>
    </xdr:from>
    <xdr:to>
      <xdr:col>41</xdr:col>
      <xdr:colOff>101600</xdr:colOff>
      <xdr:row>39</xdr:row>
      <xdr:rowOff>17587</xdr:rowOff>
    </xdr:to>
    <xdr:sp macro="" textlink="">
      <xdr:nvSpPr>
        <xdr:cNvPr id="316" name="楕円 315"/>
        <xdr:cNvSpPr/>
      </xdr:nvSpPr>
      <xdr:spPr>
        <a:xfrm>
          <a:off x="7810500" y="6602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8714</xdr:rowOff>
    </xdr:from>
    <xdr:ext cx="313932" cy="259045"/>
    <xdr:sp macro="" textlink="">
      <xdr:nvSpPr>
        <xdr:cNvPr id="317" name="テキスト ボックス 316"/>
        <xdr:cNvSpPr txBox="1"/>
      </xdr:nvSpPr>
      <xdr:spPr>
        <a:xfrm>
          <a:off x="7704333" y="669526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87757</xdr:rowOff>
    </xdr:from>
    <xdr:to>
      <xdr:col>36</xdr:col>
      <xdr:colOff>165100</xdr:colOff>
      <xdr:row>39</xdr:row>
      <xdr:rowOff>17907</xdr:rowOff>
    </xdr:to>
    <xdr:sp macro="" textlink="">
      <xdr:nvSpPr>
        <xdr:cNvPr id="318" name="楕円 317"/>
        <xdr:cNvSpPr/>
      </xdr:nvSpPr>
      <xdr:spPr>
        <a:xfrm>
          <a:off x="6921500" y="660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39</xdr:row>
      <xdr:rowOff>9034</xdr:rowOff>
    </xdr:from>
    <xdr:ext cx="313932" cy="259045"/>
    <xdr:sp macro="" textlink="">
      <xdr:nvSpPr>
        <xdr:cNvPr id="319" name="テキスト ボックス 318"/>
        <xdr:cNvSpPr txBox="1"/>
      </xdr:nvSpPr>
      <xdr:spPr>
        <a:xfrm>
          <a:off x="6815333" y="66955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3" name="テキスト ボックス 332"/>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5" name="テキスト ボックス 334"/>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7" name="テキスト ボックス 336"/>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9" name="テキスト ボックス 338"/>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1" name="テキスト ボックス 340"/>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72564</xdr:rowOff>
    </xdr:from>
    <xdr:to>
      <xdr:col>54</xdr:col>
      <xdr:colOff>189865</xdr:colOff>
      <xdr:row>59</xdr:row>
      <xdr:rowOff>41198</xdr:rowOff>
    </xdr:to>
    <xdr:cxnSp macro="">
      <xdr:nvCxnSpPr>
        <xdr:cNvPr id="343" name="直線コネクタ 342"/>
        <xdr:cNvCxnSpPr/>
      </xdr:nvCxnSpPr>
      <xdr:spPr>
        <a:xfrm flipV="1">
          <a:off x="10475595" y="8816514"/>
          <a:ext cx="1270" cy="13402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45025</xdr:rowOff>
    </xdr:from>
    <xdr:ext cx="469744" cy="259045"/>
    <xdr:sp macro="" textlink="">
      <xdr:nvSpPr>
        <xdr:cNvPr id="344" name="農林水産業費最小値テキスト"/>
        <xdr:cNvSpPr txBox="1"/>
      </xdr:nvSpPr>
      <xdr:spPr>
        <a:xfrm>
          <a:off x="10528300" y="10160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41198</xdr:rowOff>
    </xdr:from>
    <xdr:to>
      <xdr:col>55</xdr:col>
      <xdr:colOff>88900</xdr:colOff>
      <xdr:row>59</xdr:row>
      <xdr:rowOff>41198</xdr:rowOff>
    </xdr:to>
    <xdr:cxnSp macro="">
      <xdr:nvCxnSpPr>
        <xdr:cNvPr id="345" name="直線コネクタ 344"/>
        <xdr:cNvCxnSpPr/>
      </xdr:nvCxnSpPr>
      <xdr:spPr>
        <a:xfrm>
          <a:off x="10388600" y="10156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19241</xdr:rowOff>
    </xdr:from>
    <xdr:ext cx="599010" cy="259045"/>
    <xdr:sp macro="" textlink="">
      <xdr:nvSpPr>
        <xdr:cNvPr id="346" name="農林水産業費最大値テキスト"/>
        <xdr:cNvSpPr txBox="1"/>
      </xdr:nvSpPr>
      <xdr:spPr>
        <a:xfrm>
          <a:off x="10528300" y="8591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705,242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72564</xdr:rowOff>
    </xdr:from>
    <xdr:to>
      <xdr:col>55</xdr:col>
      <xdr:colOff>88900</xdr:colOff>
      <xdr:row>51</xdr:row>
      <xdr:rowOff>72564</xdr:rowOff>
    </xdr:to>
    <xdr:cxnSp macro="">
      <xdr:nvCxnSpPr>
        <xdr:cNvPr id="347" name="直線コネクタ 346"/>
        <xdr:cNvCxnSpPr/>
      </xdr:nvCxnSpPr>
      <xdr:spPr>
        <a:xfrm>
          <a:off x="10388600" y="881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81552</xdr:rowOff>
    </xdr:from>
    <xdr:to>
      <xdr:col>55</xdr:col>
      <xdr:colOff>0</xdr:colOff>
      <xdr:row>55</xdr:row>
      <xdr:rowOff>112496</xdr:rowOff>
    </xdr:to>
    <xdr:cxnSp macro="">
      <xdr:nvCxnSpPr>
        <xdr:cNvPr id="348" name="直線コネクタ 347"/>
        <xdr:cNvCxnSpPr/>
      </xdr:nvCxnSpPr>
      <xdr:spPr>
        <a:xfrm>
          <a:off x="9639300" y="9511302"/>
          <a:ext cx="838200" cy="30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105324</xdr:rowOff>
    </xdr:from>
    <xdr:ext cx="599010" cy="259045"/>
    <xdr:sp macro="" textlink="">
      <xdr:nvSpPr>
        <xdr:cNvPr id="349" name="農林水産業費平均値テキスト"/>
        <xdr:cNvSpPr txBox="1"/>
      </xdr:nvSpPr>
      <xdr:spPr>
        <a:xfrm>
          <a:off x="10528300" y="98779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126897</xdr:rowOff>
    </xdr:from>
    <xdr:to>
      <xdr:col>55</xdr:col>
      <xdr:colOff>50800</xdr:colOff>
      <xdr:row>58</xdr:row>
      <xdr:rowOff>57047</xdr:rowOff>
    </xdr:to>
    <xdr:sp macro="" textlink="">
      <xdr:nvSpPr>
        <xdr:cNvPr id="350" name="フローチャート: 判断 349"/>
        <xdr:cNvSpPr/>
      </xdr:nvSpPr>
      <xdr:spPr>
        <a:xfrm>
          <a:off x="10426700" y="9899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81552</xdr:rowOff>
    </xdr:from>
    <xdr:to>
      <xdr:col>50</xdr:col>
      <xdr:colOff>114300</xdr:colOff>
      <xdr:row>56</xdr:row>
      <xdr:rowOff>170302</xdr:rowOff>
    </xdr:to>
    <xdr:cxnSp macro="">
      <xdr:nvCxnSpPr>
        <xdr:cNvPr id="351" name="直線コネクタ 350"/>
        <xdr:cNvCxnSpPr/>
      </xdr:nvCxnSpPr>
      <xdr:spPr>
        <a:xfrm flipV="1">
          <a:off x="8750300" y="9511302"/>
          <a:ext cx="889000" cy="260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90618</xdr:rowOff>
    </xdr:from>
    <xdr:to>
      <xdr:col>50</xdr:col>
      <xdr:colOff>165100</xdr:colOff>
      <xdr:row>58</xdr:row>
      <xdr:rowOff>20768</xdr:rowOff>
    </xdr:to>
    <xdr:sp macro="" textlink="">
      <xdr:nvSpPr>
        <xdr:cNvPr id="352" name="フローチャート: 判断 351"/>
        <xdr:cNvSpPr/>
      </xdr:nvSpPr>
      <xdr:spPr>
        <a:xfrm>
          <a:off x="9588500" y="986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11895</xdr:rowOff>
    </xdr:from>
    <xdr:ext cx="599010" cy="259045"/>
    <xdr:sp macro="" textlink="">
      <xdr:nvSpPr>
        <xdr:cNvPr id="353" name="テキスト ボックス 352"/>
        <xdr:cNvSpPr txBox="1"/>
      </xdr:nvSpPr>
      <xdr:spPr>
        <a:xfrm>
          <a:off x="9339795" y="9955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170302</xdr:rowOff>
    </xdr:from>
    <xdr:to>
      <xdr:col>45</xdr:col>
      <xdr:colOff>177800</xdr:colOff>
      <xdr:row>57</xdr:row>
      <xdr:rowOff>87135</xdr:rowOff>
    </xdr:to>
    <xdr:cxnSp macro="">
      <xdr:nvCxnSpPr>
        <xdr:cNvPr id="354" name="直線コネクタ 353"/>
        <xdr:cNvCxnSpPr/>
      </xdr:nvCxnSpPr>
      <xdr:spPr>
        <a:xfrm flipV="1">
          <a:off x="7861300" y="9771502"/>
          <a:ext cx="889000" cy="88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116069</xdr:rowOff>
    </xdr:from>
    <xdr:to>
      <xdr:col>46</xdr:col>
      <xdr:colOff>38100</xdr:colOff>
      <xdr:row>58</xdr:row>
      <xdr:rowOff>46219</xdr:rowOff>
    </xdr:to>
    <xdr:sp macro="" textlink="">
      <xdr:nvSpPr>
        <xdr:cNvPr id="355" name="フローチャート: 判断 354"/>
        <xdr:cNvSpPr/>
      </xdr:nvSpPr>
      <xdr:spPr>
        <a:xfrm>
          <a:off x="8699500" y="9888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37346</xdr:rowOff>
    </xdr:from>
    <xdr:ext cx="599010" cy="259045"/>
    <xdr:sp macro="" textlink="">
      <xdr:nvSpPr>
        <xdr:cNvPr id="356" name="テキスト ボックス 355"/>
        <xdr:cNvSpPr txBox="1"/>
      </xdr:nvSpPr>
      <xdr:spPr>
        <a:xfrm>
          <a:off x="8450795" y="9981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87135</xdr:rowOff>
    </xdr:from>
    <xdr:to>
      <xdr:col>41</xdr:col>
      <xdr:colOff>50800</xdr:colOff>
      <xdr:row>57</xdr:row>
      <xdr:rowOff>113070</xdr:rowOff>
    </xdr:to>
    <xdr:cxnSp macro="">
      <xdr:nvCxnSpPr>
        <xdr:cNvPr id="357" name="直線コネクタ 356"/>
        <xdr:cNvCxnSpPr/>
      </xdr:nvCxnSpPr>
      <xdr:spPr>
        <a:xfrm flipV="1">
          <a:off x="6972300" y="9859785"/>
          <a:ext cx="889000" cy="25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126987</xdr:rowOff>
    </xdr:from>
    <xdr:to>
      <xdr:col>41</xdr:col>
      <xdr:colOff>101600</xdr:colOff>
      <xdr:row>58</xdr:row>
      <xdr:rowOff>57137</xdr:rowOff>
    </xdr:to>
    <xdr:sp macro="" textlink="">
      <xdr:nvSpPr>
        <xdr:cNvPr id="358" name="フローチャート: 判断 357"/>
        <xdr:cNvSpPr/>
      </xdr:nvSpPr>
      <xdr:spPr>
        <a:xfrm>
          <a:off x="7810500" y="989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48264</xdr:rowOff>
    </xdr:from>
    <xdr:ext cx="599010" cy="259045"/>
    <xdr:sp macro="" textlink="">
      <xdr:nvSpPr>
        <xdr:cNvPr id="359" name="テキスト ボックス 358"/>
        <xdr:cNvSpPr txBox="1"/>
      </xdr:nvSpPr>
      <xdr:spPr>
        <a:xfrm>
          <a:off x="7561795" y="9992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128646</xdr:rowOff>
    </xdr:from>
    <xdr:to>
      <xdr:col>36</xdr:col>
      <xdr:colOff>165100</xdr:colOff>
      <xdr:row>58</xdr:row>
      <xdr:rowOff>58796</xdr:rowOff>
    </xdr:to>
    <xdr:sp macro="" textlink="">
      <xdr:nvSpPr>
        <xdr:cNvPr id="360" name="フローチャート: 判断 359"/>
        <xdr:cNvSpPr/>
      </xdr:nvSpPr>
      <xdr:spPr>
        <a:xfrm>
          <a:off x="6921500" y="9901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49923</xdr:rowOff>
    </xdr:from>
    <xdr:ext cx="599010" cy="259045"/>
    <xdr:sp macro="" textlink="">
      <xdr:nvSpPr>
        <xdr:cNvPr id="361" name="テキスト ボックス 360"/>
        <xdr:cNvSpPr txBox="1"/>
      </xdr:nvSpPr>
      <xdr:spPr>
        <a:xfrm>
          <a:off x="6672795" y="9994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61696</xdr:rowOff>
    </xdr:from>
    <xdr:to>
      <xdr:col>55</xdr:col>
      <xdr:colOff>50800</xdr:colOff>
      <xdr:row>55</xdr:row>
      <xdr:rowOff>163296</xdr:rowOff>
    </xdr:to>
    <xdr:sp macro="" textlink="">
      <xdr:nvSpPr>
        <xdr:cNvPr id="367" name="楕円 366"/>
        <xdr:cNvSpPr/>
      </xdr:nvSpPr>
      <xdr:spPr>
        <a:xfrm>
          <a:off x="10426700" y="9491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84573</xdr:rowOff>
    </xdr:from>
    <xdr:ext cx="599010" cy="259045"/>
    <xdr:sp macro="" textlink="">
      <xdr:nvSpPr>
        <xdr:cNvPr id="368" name="農林水産業費該当値テキスト"/>
        <xdr:cNvSpPr txBox="1"/>
      </xdr:nvSpPr>
      <xdr:spPr>
        <a:xfrm>
          <a:off x="10528300" y="9342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324,280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30752</xdr:rowOff>
    </xdr:from>
    <xdr:to>
      <xdr:col>50</xdr:col>
      <xdr:colOff>165100</xdr:colOff>
      <xdr:row>55</xdr:row>
      <xdr:rowOff>132352</xdr:rowOff>
    </xdr:to>
    <xdr:sp macro="" textlink="">
      <xdr:nvSpPr>
        <xdr:cNvPr id="369" name="楕円 368"/>
        <xdr:cNvSpPr/>
      </xdr:nvSpPr>
      <xdr:spPr>
        <a:xfrm>
          <a:off x="9588500" y="9460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53</xdr:row>
      <xdr:rowOff>148879</xdr:rowOff>
    </xdr:from>
    <xdr:ext cx="599010" cy="259045"/>
    <xdr:sp macro="" textlink="">
      <xdr:nvSpPr>
        <xdr:cNvPr id="370" name="テキスト ボックス 369"/>
        <xdr:cNvSpPr txBox="1"/>
      </xdr:nvSpPr>
      <xdr:spPr>
        <a:xfrm>
          <a:off x="9339795" y="92357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119502</xdr:rowOff>
    </xdr:from>
    <xdr:to>
      <xdr:col>46</xdr:col>
      <xdr:colOff>38100</xdr:colOff>
      <xdr:row>57</xdr:row>
      <xdr:rowOff>49652</xdr:rowOff>
    </xdr:to>
    <xdr:sp macro="" textlink="">
      <xdr:nvSpPr>
        <xdr:cNvPr id="371" name="楕円 370"/>
        <xdr:cNvSpPr/>
      </xdr:nvSpPr>
      <xdr:spPr>
        <a:xfrm>
          <a:off x="8699500" y="9720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66179</xdr:rowOff>
    </xdr:from>
    <xdr:ext cx="599010" cy="259045"/>
    <xdr:sp macro="" textlink="">
      <xdr:nvSpPr>
        <xdr:cNvPr id="372" name="テキスト ボックス 371"/>
        <xdr:cNvSpPr txBox="1"/>
      </xdr:nvSpPr>
      <xdr:spPr>
        <a:xfrm>
          <a:off x="8450795" y="9495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36335</xdr:rowOff>
    </xdr:from>
    <xdr:to>
      <xdr:col>41</xdr:col>
      <xdr:colOff>101600</xdr:colOff>
      <xdr:row>57</xdr:row>
      <xdr:rowOff>137935</xdr:rowOff>
    </xdr:to>
    <xdr:sp macro="" textlink="">
      <xdr:nvSpPr>
        <xdr:cNvPr id="373" name="楕円 372"/>
        <xdr:cNvSpPr/>
      </xdr:nvSpPr>
      <xdr:spPr>
        <a:xfrm>
          <a:off x="7810500" y="9808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154462</xdr:rowOff>
    </xdr:from>
    <xdr:ext cx="599010" cy="259045"/>
    <xdr:sp macro="" textlink="">
      <xdr:nvSpPr>
        <xdr:cNvPr id="374" name="テキスト ボックス 373"/>
        <xdr:cNvSpPr txBox="1"/>
      </xdr:nvSpPr>
      <xdr:spPr>
        <a:xfrm>
          <a:off x="7561795" y="9584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62270</xdr:rowOff>
    </xdr:from>
    <xdr:to>
      <xdr:col>36</xdr:col>
      <xdr:colOff>165100</xdr:colOff>
      <xdr:row>57</xdr:row>
      <xdr:rowOff>163870</xdr:rowOff>
    </xdr:to>
    <xdr:sp macro="" textlink="">
      <xdr:nvSpPr>
        <xdr:cNvPr id="375" name="楕円 374"/>
        <xdr:cNvSpPr/>
      </xdr:nvSpPr>
      <xdr:spPr>
        <a:xfrm>
          <a:off x="6921500" y="9834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8947</xdr:rowOff>
    </xdr:from>
    <xdr:ext cx="599010" cy="259045"/>
    <xdr:sp macro="" textlink="">
      <xdr:nvSpPr>
        <xdr:cNvPr id="376" name="テキスト ボックス 375"/>
        <xdr:cNvSpPr txBox="1"/>
      </xdr:nvSpPr>
      <xdr:spPr>
        <a:xfrm>
          <a:off x="6672795" y="9610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0" name="テキスト ボックス 389"/>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2" name="テキスト ボックス 391"/>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4" name="テキスト ボックス 393"/>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6" name="テキスト ボックス 395"/>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8" name="テキスト ボックス 397"/>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122414</xdr:rowOff>
    </xdr:from>
    <xdr:to>
      <xdr:col>54</xdr:col>
      <xdr:colOff>189865</xdr:colOff>
      <xdr:row>79</xdr:row>
      <xdr:rowOff>43216</xdr:rowOff>
    </xdr:to>
    <xdr:cxnSp macro="">
      <xdr:nvCxnSpPr>
        <xdr:cNvPr id="400" name="直線コネクタ 399"/>
        <xdr:cNvCxnSpPr/>
      </xdr:nvCxnSpPr>
      <xdr:spPr>
        <a:xfrm flipV="1">
          <a:off x="10475595" y="12295364"/>
          <a:ext cx="1270" cy="1292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47043</xdr:rowOff>
    </xdr:from>
    <xdr:ext cx="378565" cy="259045"/>
    <xdr:sp macro="" textlink="">
      <xdr:nvSpPr>
        <xdr:cNvPr id="401" name="商工費最小値テキスト"/>
        <xdr:cNvSpPr txBox="1"/>
      </xdr:nvSpPr>
      <xdr:spPr>
        <a:xfrm>
          <a:off x="10528300" y="135915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43216</xdr:rowOff>
    </xdr:from>
    <xdr:to>
      <xdr:col>55</xdr:col>
      <xdr:colOff>88900</xdr:colOff>
      <xdr:row>79</xdr:row>
      <xdr:rowOff>43216</xdr:rowOff>
    </xdr:to>
    <xdr:cxnSp macro="">
      <xdr:nvCxnSpPr>
        <xdr:cNvPr id="402" name="直線コネクタ 401"/>
        <xdr:cNvCxnSpPr/>
      </xdr:nvCxnSpPr>
      <xdr:spPr>
        <a:xfrm>
          <a:off x="10388600" y="13587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69091</xdr:rowOff>
    </xdr:from>
    <xdr:ext cx="690189" cy="259045"/>
    <xdr:sp macro="" textlink="">
      <xdr:nvSpPr>
        <xdr:cNvPr id="403" name="商工費最大値テキスト"/>
        <xdr:cNvSpPr txBox="1"/>
      </xdr:nvSpPr>
      <xdr:spPr>
        <a:xfrm>
          <a:off x="10528300" y="1207059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1,018,611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122414</xdr:rowOff>
    </xdr:from>
    <xdr:to>
      <xdr:col>55</xdr:col>
      <xdr:colOff>88900</xdr:colOff>
      <xdr:row>71</xdr:row>
      <xdr:rowOff>122414</xdr:rowOff>
    </xdr:to>
    <xdr:cxnSp macro="">
      <xdr:nvCxnSpPr>
        <xdr:cNvPr id="404" name="直線コネクタ 403"/>
        <xdr:cNvCxnSpPr/>
      </xdr:nvCxnSpPr>
      <xdr:spPr>
        <a:xfrm>
          <a:off x="10388600" y="12295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153062</xdr:rowOff>
    </xdr:from>
    <xdr:to>
      <xdr:col>55</xdr:col>
      <xdr:colOff>0</xdr:colOff>
      <xdr:row>77</xdr:row>
      <xdr:rowOff>108322</xdr:rowOff>
    </xdr:to>
    <xdr:cxnSp macro="">
      <xdr:nvCxnSpPr>
        <xdr:cNvPr id="405" name="直線コネクタ 404"/>
        <xdr:cNvCxnSpPr/>
      </xdr:nvCxnSpPr>
      <xdr:spPr>
        <a:xfrm flipV="1">
          <a:off x="9639300" y="13011812"/>
          <a:ext cx="838200" cy="298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29298</xdr:rowOff>
    </xdr:from>
    <xdr:ext cx="534377" cy="259045"/>
    <xdr:sp macro="" textlink="">
      <xdr:nvSpPr>
        <xdr:cNvPr id="406" name="商工費平均値テキスト"/>
        <xdr:cNvSpPr txBox="1"/>
      </xdr:nvSpPr>
      <xdr:spPr>
        <a:xfrm>
          <a:off x="10528300" y="134023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50871</xdr:rowOff>
    </xdr:from>
    <xdr:to>
      <xdr:col>55</xdr:col>
      <xdr:colOff>50800</xdr:colOff>
      <xdr:row>78</xdr:row>
      <xdr:rowOff>152471</xdr:rowOff>
    </xdr:to>
    <xdr:sp macro="" textlink="">
      <xdr:nvSpPr>
        <xdr:cNvPr id="407" name="フローチャート: 判断 406"/>
        <xdr:cNvSpPr/>
      </xdr:nvSpPr>
      <xdr:spPr>
        <a:xfrm>
          <a:off x="10426700" y="13423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108322</xdr:rowOff>
    </xdr:from>
    <xdr:to>
      <xdr:col>50</xdr:col>
      <xdr:colOff>114300</xdr:colOff>
      <xdr:row>78</xdr:row>
      <xdr:rowOff>100766</xdr:rowOff>
    </xdr:to>
    <xdr:cxnSp macro="">
      <xdr:nvCxnSpPr>
        <xdr:cNvPr id="408" name="直線コネクタ 407"/>
        <xdr:cNvCxnSpPr/>
      </xdr:nvCxnSpPr>
      <xdr:spPr>
        <a:xfrm flipV="1">
          <a:off x="8750300" y="13309972"/>
          <a:ext cx="889000" cy="163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32865</xdr:rowOff>
    </xdr:from>
    <xdr:to>
      <xdr:col>50</xdr:col>
      <xdr:colOff>165100</xdr:colOff>
      <xdr:row>78</xdr:row>
      <xdr:rowOff>134465</xdr:rowOff>
    </xdr:to>
    <xdr:sp macro="" textlink="">
      <xdr:nvSpPr>
        <xdr:cNvPr id="409" name="フローチャート: 判断 408"/>
        <xdr:cNvSpPr/>
      </xdr:nvSpPr>
      <xdr:spPr>
        <a:xfrm>
          <a:off x="9588500" y="13405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78</xdr:row>
      <xdr:rowOff>125592</xdr:rowOff>
    </xdr:from>
    <xdr:ext cx="599010" cy="259045"/>
    <xdr:sp macro="" textlink="">
      <xdr:nvSpPr>
        <xdr:cNvPr id="410" name="テキスト ボックス 409"/>
        <xdr:cNvSpPr txBox="1"/>
      </xdr:nvSpPr>
      <xdr:spPr>
        <a:xfrm>
          <a:off x="9339795" y="13498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100766</xdr:rowOff>
    </xdr:from>
    <xdr:to>
      <xdr:col>45</xdr:col>
      <xdr:colOff>177800</xdr:colOff>
      <xdr:row>78</xdr:row>
      <xdr:rowOff>115951</xdr:rowOff>
    </xdr:to>
    <xdr:cxnSp macro="">
      <xdr:nvCxnSpPr>
        <xdr:cNvPr id="411" name="直線コネクタ 410"/>
        <xdr:cNvCxnSpPr/>
      </xdr:nvCxnSpPr>
      <xdr:spPr>
        <a:xfrm flipV="1">
          <a:off x="7861300" y="13473866"/>
          <a:ext cx="889000" cy="15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62512</xdr:rowOff>
    </xdr:from>
    <xdr:to>
      <xdr:col>46</xdr:col>
      <xdr:colOff>38100</xdr:colOff>
      <xdr:row>78</xdr:row>
      <xdr:rowOff>164112</xdr:rowOff>
    </xdr:to>
    <xdr:sp macro="" textlink="">
      <xdr:nvSpPr>
        <xdr:cNvPr id="412" name="フローチャート: 判断 411"/>
        <xdr:cNvSpPr/>
      </xdr:nvSpPr>
      <xdr:spPr>
        <a:xfrm>
          <a:off x="8699500" y="1343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155239</xdr:rowOff>
    </xdr:from>
    <xdr:ext cx="534377" cy="259045"/>
    <xdr:sp macro="" textlink="">
      <xdr:nvSpPr>
        <xdr:cNvPr id="413" name="テキスト ボックス 412"/>
        <xdr:cNvSpPr txBox="1"/>
      </xdr:nvSpPr>
      <xdr:spPr>
        <a:xfrm>
          <a:off x="8483111" y="13528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110130</xdr:rowOff>
    </xdr:from>
    <xdr:to>
      <xdr:col>41</xdr:col>
      <xdr:colOff>50800</xdr:colOff>
      <xdr:row>78</xdr:row>
      <xdr:rowOff>115951</xdr:rowOff>
    </xdr:to>
    <xdr:cxnSp macro="">
      <xdr:nvCxnSpPr>
        <xdr:cNvPr id="414" name="直線コネクタ 413"/>
        <xdr:cNvCxnSpPr/>
      </xdr:nvCxnSpPr>
      <xdr:spPr>
        <a:xfrm>
          <a:off x="6972300" y="13483230"/>
          <a:ext cx="889000" cy="5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67363</xdr:rowOff>
    </xdr:from>
    <xdr:to>
      <xdr:col>41</xdr:col>
      <xdr:colOff>101600</xdr:colOff>
      <xdr:row>78</xdr:row>
      <xdr:rowOff>168963</xdr:rowOff>
    </xdr:to>
    <xdr:sp macro="" textlink="">
      <xdr:nvSpPr>
        <xdr:cNvPr id="415" name="フローチャート: 判断 414"/>
        <xdr:cNvSpPr/>
      </xdr:nvSpPr>
      <xdr:spPr>
        <a:xfrm>
          <a:off x="7810500" y="13440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160090</xdr:rowOff>
    </xdr:from>
    <xdr:ext cx="534377" cy="259045"/>
    <xdr:sp macro="" textlink="">
      <xdr:nvSpPr>
        <xdr:cNvPr id="416" name="テキスト ボックス 415"/>
        <xdr:cNvSpPr txBox="1"/>
      </xdr:nvSpPr>
      <xdr:spPr>
        <a:xfrm>
          <a:off x="7594111" y="13533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72095</xdr:rowOff>
    </xdr:from>
    <xdr:to>
      <xdr:col>36</xdr:col>
      <xdr:colOff>165100</xdr:colOff>
      <xdr:row>79</xdr:row>
      <xdr:rowOff>2245</xdr:rowOff>
    </xdr:to>
    <xdr:sp macro="" textlink="">
      <xdr:nvSpPr>
        <xdr:cNvPr id="417" name="フローチャート: 判断 416"/>
        <xdr:cNvSpPr/>
      </xdr:nvSpPr>
      <xdr:spPr>
        <a:xfrm>
          <a:off x="6921500" y="1344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164822</xdr:rowOff>
    </xdr:from>
    <xdr:ext cx="534377" cy="259045"/>
    <xdr:sp macro="" textlink="">
      <xdr:nvSpPr>
        <xdr:cNvPr id="418" name="テキスト ボックス 417"/>
        <xdr:cNvSpPr txBox="1"/>
      </xdr:nvSpPr>
      <xdr:spPr>
        <a:xfrm>
          <a:off x="6705111" y="13537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102262</xdr:rowOff>
    </xdr:from>
    <xdr:to>
      <xdr:col>55</xdr:col>
      <xdr:colOff>50800</xdr:colOff>
      <xdr:row>76</xdr:row>
      <xdr:rowOff>32412</xdr:rowOff>
    </xdr:to>
    <xdr:sp macro="" textlink="">
      <xdr:nvSpPr>
        <xdr:cNvPr id="424" name="楕円 423"/>
        <xdr:cNvSpPr/>
      </xdr:nvSpPr>
      <xdr:spPr>
        <a:xfrm>
          <a:off x="10426700" y="12961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125139</xdr:rowOff>
    </xdr:from>
    <xdr:ext cx="599010" cy="259045"/>
    <xdr:sp macro="" textlink="">
      <xdr:nvSpPr>
        <xdr:cNvPr id="425" name="商工費該当値テキスト"/>
        <xdr:cNvSpPr txBox="1"/>
      </xdr:nvSpPr>
      <xdr:spPr>
        <a:xfrm>
          <a:off x="10528300" y="12812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454,479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57522</xdr:rowOff>
    </xdr:from>
    <xdr:to>
      <xdr:col>50</xdr:col>
      <xdr:colOff>165100</xdr:colOff>
      <xdr:row>77</xdr:row>
      <xdr:rowOff>159122</xdr:rowOff>
    </xdr:to>
    <xdr:sp macro="" textlink="">
      <xdr:nvSpPr>
        <xdr:cNvPr id="426" name="楕円 425"/>
        <xdr:cNvSpPr/>
      </xdr:nvSpPr>
      <xdr:spPr>
        <a:xfrm>
          <a:off x="9588500" y="13259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4199</xdr:rowOff>
    </xdr:from>
    <xdr:ext cx="599010" cy="259045"/>
    <xdr:sp macro="" textlink="">
      <xdr:nvSpPr>
        <xdr:cNvPr id="427" name="テキスト ボックス 426"/>
        <xdr:cNvSpPr txBox="1"/>
      </xdr:nvSpPr>
      <xdr:spPr>
        <a:xfrm>
          <a:off x="9339795" y="13034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49966</xdr:rowOff>
    </xdr:from>
    <xdr:to>
      <xdr:col>46</xdr:col>
      <xdr:colOff>38100</xdr:colOff>
      <xdr:row>78</xdr:row>
      <xdr:rowOff>151566</xdr:rowOff>
    </xdr:to>
    <xdr:sp macro="" textlink="">
      <xdr:nvSpPr>
        <xdr:cNvPr id="428" name="楕円 427"/>
        <xdr:cNvSpPr/>
      </xdr:nvSpPr>
      <xdr:spPr>
        <a:xfrm>
          <a:off x="8699500" y="13423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168093</xdr:rowOff>
    </xdr:from>
    <xdr:ext cx="534377" cy="259045"/>
    <xdr:sp macro="" textlink="">
      <xdr:nvSpPr>
        <xdr:cNvPr id="429" name="テキスト ボックス 428"/>
        <xdr:cNvSpPr txBox="1"/>
      </xdr:nvSpPr>
      <xdr:spPr>
        <a:xfrm>
          <a:off x="8483111" y="13198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65151</xdr:rowOff>
    </xdr:from>
    <xdr:to>
      <xdr:col>41</xdr:col>
      <xdr:colOff>101600</xdr:colOff>
      <xdr:row>78</xdr:row>
      <xdr:rowOff>166751</xdr:rowOff>
    </xdr:to>
    <xdr:sp macro="" textlink="">
      <xdr:nvSpPr>
        <xdr:cNvPr id="430" name="楕円 429"/>
        <xdr:cNvSpPr/>
      </xdr:nvSpPr>
      <xdr:spPr>
        <a:xfrm>
          <a:off x="7810500" y="13438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11828</xdr:rowOff>
    </xdr:from>
    <xdr:ext cx="534377" cy="259045"/>
    <xdr:sp macro="" textlink="">
      <xdr:nvSpPr>
        <xdr:cNvPr id="431" name="テキスト ボックス 430"/>
        <xdr:cNvSpPr txBox="1"/>
      </xdr:nvSpPr>
      <xdr:spPr>
        <a:xfrm>
          <a:off x="7594111" y="13213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59330</xdr:rowOff>
    </xdr:from>
    <xdr:to>
      <xdr:col>36</xdr:col>
      <xdr:colOff>165100</xdr:colOff>
      <xdr:row>78</xdr:row>
      <xdr:rowOff>160930</xdr:rowOff>
    </xdr:to>
    <xdr:sp macro="" textlink="">
      <xdr:nvSpPr>
        <xdr:cNvPr id="432" name="楕円 431"/>
        <xdr:cNvSpPr/>
      </xdr:nvSpPr>
      <xdr:spPr>
        <a:xfrm>
          <a:off x="6921500" y="1343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6007</xdr:rowOff>
    </xdr:from>
    <xdr:ext cx="534377" cy="259045"/>
    <xdr:sp macro="" textlink="">
      <xdr:nvSpPr>
        <xdr:cNvPr id="433" name="テキスト ボックス 432"/>
        <xdr:cNvSpPr txBox="1"/>
      </xdr:nvSpPr>
      <xdr:spPr>
        <a:xfrm>
          <a:off x="6705111" y="13207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4" name="直線コネクタ 443"/>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5" name="テキスト ボックス 444"/>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7" name="テキスト ボックス 446"/>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8" name="直線コネクタ 447"/>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49" name="テキスト ボックス 448"/>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1" name="テキスト ボックス 450"/>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165334</xdr:rowOff>
    </xdr:from>
    <xdr:to>
      <xdr:col>54</xdr:col>
      <xdr:colOff>189865</xdr:colOff>
      <xdr:row>98</xdr:row>
      <xdr:rowOff>17749</xdr:rowOff>
    </xdr:to>
    <xdr:cxnSp macro="">
      <xdr:nvCxnSpPr>
        <xdr:cNvPr id="453" name="直線コネクタ 452"/>
        <xdr:cNvCxnSpPr/>
      </xdr:nvCxnSpPr>
      <xdr:spPr>
        <a:xfrm flipV="1">
          <a:off x="10475595" y="15595834"/>
          <a:ext cx="1270" cy="1224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21576</xdr:rowOff>
    </xdr:from>
    <xdr:ext cx="534377" cy="259045"/>
    <xdr:sp macro="" textlink="">
      <xdr:nvSpPr>
        <xdr:cNvPr id="454" name="土木費最小値テキスト"/>
        <xdr:cNvSpPr txBox="1"/>
      </xdr:nvSpPr>
      <xdr:spPr>
        <a:xfrm>
          <a:off x="10528300" y="16823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17749</xdr:rowOff>
    </xdr:from>
    <xdr:to>
      <xdr:col>55</xdr:col>
      <xdr:colOff>88900</xdr:colOff>
      <xdr:row>98</xdr:row>
      <xdr:rowOff>17749</xdr:rowOff>
    </xdr:to>
    <xdr:cxnSp macro="">
      <xdr:nvCxnSpPr>
        <xdr:cNvPr id="455" name="直線コネクタ 454"/>
        <xdr:cNvCxnSpPr/>
      </xdr:nvCxnSpPr>
      <xdr:spPr>
        <a:xfrm>
          <a:off x="10388600" y="16819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112011</xdr:rowOff>
    </xdr:from>
    <xdr:ext cx="690189" cy="259045"/>
    <xdr:sp macro="" textlink="">
      <xdr:nvSpPr>
        <xdr:cNvPr id="456" name="土木費最大値テキスト"/>
        <xdr:cNvSpPr txBox="1"/>
      </xdr:nvSpPr>
      <xdr:spPr>
        <a:xfrm>
          <a:off x="10528300" y="1537106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2,155,147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165334</xdr:rowOff>
    </xdr:from>
    <xdr:to>
      <xdr:col>55</xdr:col>
      <xdr:colOff>88900</xdr:colOff>
      <xdr:row>90</xdr:row>
      <xdr:rowOff>165334</xdr:rowOff>
    </xdr:to>
    <xdr:cxnSp macro="">
      <xdr:nvCxnSpPr>
        <xdr:cNvPr id="457" name="直線コネクタ 456"/>
        <xdr:cNvCxnSpPr/>
      </xdr:nvCxnSpPr>
      <xdr:spPr>
        <a:xfrm>
          <a:off x="10388600" y="15595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69563</xdr:rowOff>
    </xdr:from>
    <xdr:to>
      <xdr:col>55</xdr:col>
      <xdr:colOff>0</xdr:colOff>
      <xdr:row>96</xdr:row>
      <xdr:rowOff>104231</xdr:rowOff>
    </xdr:to>
    <xdr:cxnSp macro="">
      <xdr:nvCxnSpPr>
        <xdr:cNvPr id="458" name="直線コネクタ 457"/>
        <xdr:cNvCxnSpPr/>
      </xdr:nvCxnSpPr>
      <xdr:spPr>
        <a:xfrm>
          <a:off x="9639300" y="16528763"/>
          <a:ext cx="838200" cy="34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16251</xdr:rowOff>
    </xdr:from>
    <xdr:ext cx="599010" cy="259045"/>
    <xdr:sp macro="" textlink="">
      <xdr:nvSpPr>
        <xdr:cNvPr id="459" name="土木費平均値テキスト"/>
        <xdr:cNvSpPr txBox="1"/>
      </xdr:nvSpPr>
      <xdr:spPr>
        <a:xfrm>
          <a:off x="10528300" y="166469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37824</xdr:rowOff>
    </xdr:from>
    <xdr:to>
      <xdr:col>55</xdr:col>
      <xdr:colOff>50800</xdr:colOff>
      <xdr:row>97</xdr:row>
      <xdr:rowOff>139424</xdr:rowOff>
    </xdr:to>
    <xdr:sp macro="" textlink="">
      <xdr:nvSpPr>
        <xdr:cNvPr id="460" name="フローチャート: 判断 459"/>
        <xdr:cNvSpPr/>
      </xdr:nvSpPr>
      <xdr:spPr>
        <a:xfrm>
          <a:off x="10426700" y="16668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69563</xdr:rowOff>
    </xdr:from>
    <xdr:to>
      <xdr:col>50</xdr:col>
      <xdr:colOff>114300</xdr:colOff>
      <xdr:row>96</xdr:row>
      <xdr:rowOff>121484</xdr:rowOff>
    </xdr:to>
    <xdr:cxnSp macro="">
      <xdr:nvCxnSpPr>
        <xdr:cNvPr id="461" name="直線コネクタ 460"/>
        <xdr:cNvCxnSpPr/>
      </xdr:nvCxnSpPr>
      <xdr:spPr>
        <a:xfrm flipV="1">
          <a:off x="8750300" y="16528763"/>
          <a:ext cx="889000" cy="51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52970</xdr:rowOff>
    </xdr:from>
    <xdr:to>
      <xdr:col>50</xdr:col>
      <xdr:colOff>165100</xdr:colOff>
      <xdr:row>97</xdr:row>
      <xdr:rowOff>154570</xdr:rowOff>
    </xdr:to>
    <xdr:sp macro="" textlink="">
      <xdr:nvSpPr>
        <xdr:cNvPr id="462" name="フローチャート: 判断 461"/>
        <xdr:cNvSpPr/>
      </xdr:nvSpPr>
      <xdr:spPr>
        <a:xfrm>
          <a:off x="9588500" y="1668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145697</xdr:rowOff>
    </xdr:from>
    <xdr:ext cx="599010" cy="259045"/>
    <xdr:sp macro="" textlink="">
      <xdr:nvSpPr>
        <xdr:cNvPr id="463" name="テキスト ボックス 462"/>
        <xdr:cNvSpPr txBox="1"/>
      </xdr:nvSpPr>
      <xdr:spPr>
        <a:xfrm>
          <a:off x="9339795" y="16776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121484</xdr:rowOff>
    </xdr:from>
    <xdr:to>
      <xdr:col>45</xdr:col>
      <xdr:colOff>177800</xdr:colOff>
      <xdr:row>96</xdr:row>
      <xdr:rowOff>168677</xdr:rowOff>
    </xdr:to>
    <xdr:cxnSp macro="">
      <xdr:nvCxnSpPr>
        <xdr:cNvPr id="464" name="直線コネクタ 463"/>
        <xdr:cNvCxnSpPr/>
      </xdr:nvCxnSpPr>
      <xdr:spPr>
        <a:xfrm flipV="1">
          <a:off x="7861300" y="16580684"/>
          <a:ext cx="889000" cy="47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50639</xdr:rowOff>
    </xdr:from>
    <xdr:to>
      <xdr:col>46</xdr:col>
      <xdr:colOff>38100</xdr:colOff>
      <xdr:row>97</xdr:row>
      <xdr:rowOff>152239</xdr:rowOff>
    </xdr:to>
    <xdr:sp macro="" textlink="">
      <xdr:nvSpPr>
        <xdr:cNvPr id="465" name="フローチャート: 判断 464"/>
        <xdr:cNvSpPr/>
      </xdr:nvSpPr>
      <xdr:spPr>
        <a:xfrm>
          <a:off x="8699500" y="16681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143366</xdr:rowOff>
    </xdr:from>
    <xdr:ext cx="599010" cy="259045"/>
    <xdr:sp macro="" textlink="">
      <xdr:nvSpPr>
        <xdr:cNvPr id="466" name="テキスト ボックス 465"/>
        <xdr:cNvSpPr txBox="1"/>
      </xdr:nvSpPr>
      <xdr:spPr>
        <a:xfrm>
          <a:off x="8450795" y="16774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117241</xdr:rowOff>
    </xdr:from>
    <xdr:to>
      <xdr:col>41</xdr:col>
      <xdr:colOff>50800</xdr:colOff>
      <xdr:row>96</xdr:row>
      <xdr:rowOff>168677</xdr:rowOff>
    </xdr:to>
    <xdr:cxnSp macro="">
      <xdr:nvCxnSpPr>
        <xdr:cNvPr id="467" name="直線コネクタ 466"/>
        <xdr:cNvCxnSpPr/>
      </xdr:nvCxnSpPr>
      <xdr:spPr>
        <a:xfrm>
          <a:off x="6972300" y="16576441"/>
          <a:ext cx="889000" cy="5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53936</xdr:rowOff>
    </xdr:from>
    <xdr:to>
      <xdr:col>41</xdr:col>
      <xdr:colOff>101600</xdr:colOff>
      <xdr:row>97</xdr:row>
      <xdr:rowOff>155536</xdr:rowOff>
    </xdr:to>
    <xdr:sp macro="" textlink="">
      <xdr:nvSpPr>
        <xdr:cNvPr id="468" name="フローチャート: 判断 467"/>
        <xdr:cNvSpPr/>
      </xdr:nvSpPr>
      <xdr:spPr>
        <a:xfrm>
          <a:off x="7810500" y="1668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146663</xdr:rowOff>
    </xdr:from>
    <xdr:ext cx="599010" cy="259045"/>
    <xdr:sp macro="" textlink="">
      <xdr:nvSpPr>
        <xdr:cNvPr id="469" name="テキスト ボックス 468"/>
        <xdr:cNvSpPr txBox="1"/>
      </xdr:nvSpPr>
      <xdr:spPr>
        <a:xfrm>
          <a:off x="7561795" y="16777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53535</xdr:rowOff>
    </xdr:from>
    <xdr:to>
      <xdr:col>36</xdr:col>
      <xdr:colOff>165100</xdr:colOff>
      <xdr:row>97</xdr:row>
      <xdr:rowOff>155135</xdr:rowOff>
    </xdr:to>
    <xdr:sp macro="" textlink="">
      <xdr:nvSpPr>
        <xdr:cNvPr id="470" name="フローチャート: 判断 469"/>
        <xdr:cNvSpPr/>
      </xdr:nvSpPr>
      <xdr:spPr>
        <a:xfrm>
          <a:off x="6921500" y="16684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146262</xdr:rowOff>
    </xdr:from>
    <xdr:ext cx="599010" cy="259045"/>
    <xdr:sp macro="" textlink="">
      <xdr:nvSpPr>
        <xdr:cNvPr id="471" name="テキスト ボックス 470"/>
        <xdr:cNvSpPr txBox="1"/>
      </xdr:nvSpPr>
      <xdr:spPr>
        <a:xfrm>
          <a:off x="6672795" y="16776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53431</xdr:rowOff>
    </xdr:from>
    <xdr:to>
      <xdr:col>55</xdr:col>
      <xdr:colOff>50800</xdr:colOff>
      <xdr:row>96</xdr:row>
      <xdr:rowOff>155031</xdr:rowOff>
    </xdr:to>
    <xdr:sp macro="" textlink="">
      <xdr:nvSpPr>
        <xdr:cNvPr id="477" name="楕円 476"/>
        <xdr:cNvSpPr/>
      </xdr:nvSpPr>
      <xdr:spPr>
        <a:xfrm>
          <a:off x="10426700" y="16512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76308</xdr:rowOff>
    </xdr:from>
    <xdr:ext cx="599010" cy="259045"/>
    <xdr:sp macro="" textlink="">
      <xdr:nvSpPr>
        <xdr:cNvPr id="478" name="土木費該当値テキスト"/>
        <xdr:cNvSpPr txBox="1"/>
      </xdr:nvSpPr>
      <xdr:spPr>
        <a:xfrm>
          <a:off x="10528300" y="16364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462,062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18763</xdr:rowOff>
    </xdr:from>
    <xdr:to>
      <xdr:col>50</xdr:col>
      <xdr:colOff>165100</xdr:colOff>
      <xdr:row>96</xdr:row>
      <xdr:rowOff>120363</xdr:rowOff>
    </xdr:to>
    <xdr:sp macro="" textlink="">
      <xdr:nvSpPr>
        <xdr:cNvPr id="479" name="楕円 478"/>
        <xdr:cNvSpPr/>
      </xdr:nvSpPr>
      <xdr:spPr>
        <a:xfrm>
          <a:off x="9588500" y="16477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94</xdr:row>
      <xdr:rowOff>136890</xdr:rowOff>
    </xdr:from>
    <xdr:ext cx="599010" cy="259045"/>
    <xdr:sp macro="" textlink="">
      <xdr:nvSpPr>
        <xdr:cNvPr id="480" name="テキスト ボックス 479"/>
        <xdr:cNvSpPr txBox="1"/>
      </xdr:nvSpPr>
      <xdr:spPr>
        <a:xfrm>
          <a:off x="9339795" y="16253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70684</xdr:rowOff>
    </xdr:from>
    <xdr:to>
      <xdr:col>46</xdr:col>
      <xdr:colOff>38100</xdr:colOff>
      <xdr:row>97</xdr:row>
      <xdr:rowOff>834</xdr:rowOff>
    </xdr:to>
    <xdr:sp macro="" textlink="">
      <xdr:nvSpPr>
        <xdr:cNvPr id="481" name="楕円 480"/>
        <xdr:cNvSpPr/>
      </xdr:nvSpPr>
      <xdr:spPr>
        <a:xfrm>
          <a:off x="8699500" y="16529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17361</xdr:rowOff>
    </xdr:from>
    <xdr:ext cx="599010" cy="259045"/>
    <xdr:sp macro="" textlink="">
      <xdr:nvSpPr>
        <xdr:cNvPr id="482" name="テキスト ボックス 481"/>
        <xdr:cNvSpPr txBox="1"/>
      </xdr:nvSpPr>
      <xdr:spPr>
        <a:xfrm>
          <a:off x="8450795" y="16305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117877</xdr:rowOff>
    </xdr:from>
    <xdr:to>
      <xdr:col>41</xdr:col>
      <xdr:colOff>101600</xdr:colOff>
      <xdr:row>97</xdr:row>
      <xdr:rowOff>48027</xdr:rowOff>
    </xdr:to>
    <xdr:sp macro="" textlink="">
      <xdr:nvSpPr>
        <xdr:cNvPr id="483" name="楕円 482"/>
        <xdr:cNvSpPr/>
      </xdr:nvSpPr>
      <xdr:spPr>
        <a:xfrm>
          <a:off x="7810500" y="16577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64554</xdr:rowOff>
    </xdr:from>
    <xdr:ext cx="599010" cy="259045"/>
    <xdr:sp macro="" textlink="">
      <xdr:nvSpPr>
        <xdr:cNvPr id="484" name="テキスト ボックス 483"/>
        <xdr:cNvSpPr txBox="1"/>
      </xdr:nvSpPr>
      <xdr:spPr>
        <a:xfrm>
          <a:off x="7561795" y="163523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66441</xdr:rowOff>
    </xdr:from>
    <xdr:to>
      <xdr:col>36</xdr:col>
      <xdr:colOff>165100</xdr:colOff>
      <xdr:row>96</xdr:row>
      <xdr:rowOff>168041</xdr:rowOff>
    </xdr:to>
    <xdr:sp macro="" textlink="">
      <xdr:nvSpPr>
        <xdr:cNvPr id="485" name="楕円 484"/>
        <xdr:cNvSpPr/>
      </xdr:nvSpPr>
      <xdr:spPr>
        <a:xfrm>
          <a:off x="6921500" y="16525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13118</xdr:rowOff>
    </xdr:from>
    <xdr:ext cx="599010" cy="259045"/>
    <xdr:sp macro="" textlink="">
      <xdr:nvSpPr>
        <xdr:cNvPr id="486" name="テキスト ボックス 485"/>
        <xdr:cNvSpPr txBox="1"/>
      </xdr:nvSpPr>
      <xdr:spPr>
        <a:xfrm>
          <a:off x="6672795" y="16300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8" name="テキスト ボックス 49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0" name="テキスト ボックス 499"/>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2" name="テキスト ボックス 501"/>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4" name="テキスト ボックス 503"/>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6" name="テキスト ボックス 505"/>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8" name="テキスト ボックス 50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94209</xdr:rowOff>
    </xdr:from>
    <xdr:to>
      <xdr:col>85</xdr:col>
      <xdr:colOff>126364</xdr:colOff>
      <xdr:row>39</xdr:row>
      <xdr:rowOff>8972</xdr:rowOff>
    </xdr:to>
    <xdr:cxnSp macro="">
      <xdr:nvCxnSpPr>
        <xdr:cNvPr id="510" name="直線コネクタ 509"/>
        <xdr:cNvCxnSpPr/>
      </xdr:nvCxnSpPr>
      <xdr:spPr>
        <a:xfrm flipV="1">
          <a:off x="16317595" y="5409159"/>
          <a:ext cx="1269" cy="12863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12799</xdr:rowOff>
    </xdr:from>
    <xdr:ext cx="469744" cy="259045"/>
    <xdr:sp macro="" textlink="">
      <xdr:nvSpPr>
        <xdr:cNvPr id="511" name="消防費最小値テキスト"/>
        <xdr:cNvSpPr txBox="1"/>
      </xdr:nvSpPr>
      <xdr:spPr>
        <a:xfrm>
          <a:off x="16370300" y="6699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8972</xdr:rowOff>
    </xdr:from>
    <xdr:to>
      <xdr:col>86</xdr:col>
      <xdr:colOff>25400</xdr:colOff>
      <xdr:row>39</xdr:row>
      <xdr:rowOff>8972</xdr:rowOff>
    </xdr:to>
    <xdr:cxnSp macro="">
      <xdr:nvCxnSpPr>
        <xdr:cNvPr id="512" name="直線コネクタ 511"/>
        <xdr:cNvCxnSpPr/>
      </xdr:nvCxnSpPr>
      <xdr:spPr>
        <a:xfrm>
          <a:off x="16230600" y="6695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40886</xdr:rowOff>
    </xdr:from>
    <xdr:ext cx="599010" cy="259045"/>
    <xdr:sp macro="" textlink="">
      <xdr:nvSpPr>
        <xdr:cNvPr id="513" name="消防費最大値テキスト"/>
        <xdr:cNvSpPr txBox="1"/>
      </xdr:nvSpPr>
      <xdr:spPr>
        <a:xfrm>
          <a:off x="16370300" y="5184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346,940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94209</xdr:rowOff>
    </xdr:from>
    <xdr:to>
      <xdr:col>86</xdr:col>
      <xdr:colOff>25400</xdr:colOff>
      <xdr:row>31</xdr:row>
      <xdr:rowOff>94209</xdr:rowOff>
    </xdr:to>
    <xdr:cxnSp macro="">
      <xdr:nvCxnSpPr>
        <xdr:cNvPr id="514" name="直線コネクタ 513"/>
        <xdr:cNvCxnSpPr/>
      </xdr:nvCxnSpPr>
      <xdr:spPr>
        <a:xfrm>
          <a:off x="16230600" y="5409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21152</xdr:rowOff>
    </xdr:from>
    <xdr:to>
      <xdr:col>85</xdr:col>
      <xdr:colOff>127000</xdr:colOff>
      <xdr:row>35</xdr:row>
      <xdr:rowOff>123283</xdr:rowOff>
    </xdr:to>
    <xdr:cxnSp macro="">
      <xdr:nvCxnSpPr>
        <xdr:cNvPr id="515" name="直線コネクタ 514"/>
        <xdr:cNvCxnSpPr/>
      </xdr:nvCxnSpPr>
      <xdr:spPr>
        <a:xfrm>
          <a:off x="15481300" y="6021902"/>
          <a:ext cx="838200" cy="102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66363</xdr:rowOff>
    </xdr:from>
    <xdr:ext cx="534377" cy="259045"/>
    <xdr:sp macro="" textlink="">
      <xdr:nvSpPr>
        <xdr:cNvPr id="516" name="消防費平均値テキスト"/>
        <xdr:cNvSpPr txBox="1"/>
      </xdr:nvSpPr>
      <xdr:spPr>
        <a:xfrm>
          <a:off x="16370300" y="64100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87936</xdr:rowOff>
    </xdr:from>
    <xdr:to>
      <xdr:col>85</xdr:col>
      <xdr:colOff>177800</xdr:colOff>
      <xdr:row>38</xdr:row>
      <xdr:rowOff>18086</xdr:rowOff>
    </xdr:to>
    <xdr:sp macro="" textlink="">
      <xdr:nvSpPr>
        <xdr:cNvPr id="517" name="フローチャート: 判断 516"/>
        <xdr:cNvSpPr/>
      </xdr:nvSpPr>
      <xdr:spPr>
        <a:xfrm>
          <a:off x="16268700" y="6431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69284</xdr:rowOff>
    </xdr:from>
    <xdr:to>
      <xdr:col>81</xdr:col>
      <xdr:colOff>50800</xdr:colOff>
      <xdr:row>35</xdr:row>
      <xdr:rowOff>21152</xdr:rowOff>
    </xdr:to>
    <xdr:cxnSp macro="">
      <xdr:nvCxnSpPr>
        <xdr:cNvPr id="518" name="直線コネクタ 517"/>
        <xdr:cNvCxnSpPr/>
      </xdr:nvCxnSpPr>
      <xdr:spPr>
        <a:xfrm>
          <a:off x="14592300" y="5898584"/>
          <a:ext cx="889000" cy="123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48655</xdr:rowOff>
    </xdr:from>
    <xdr:to>
      <xdr:col>81</xdr:col>
      <xdr:colOff>101600</xdr:colOff>
      <xdr:row>37</xdr:row>
      <xdr:rowOff>150255</xdr:rowOff>
    </xdr:to>
    <xdr:sp macro="" textlink="">
      <xdr:nvSpPr>
        <xdr:cNvPr id="519" name="フローチャート: 判断 518"/>
        <xdr:cNvSpPr/>
      </xdr:nvSpPr>
      <xdr:spPr>
        <a:xfrm>
          <a:off x="15430500" y="6392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141382</xdr:rowOff>
    </xdr:from>
    <xdr:ext cx="534377" cy="259045"/>
    <xdr:sp macro="" textlink="">
      <xdr:nvSpPr>
        <xdr:cNvPr id="520" name="テキスト ボックス 519"/>
        <xdr:cNvSpPr txBox="1"/>
      </xdr:nvSpPr>
      <xdr:spPr>
        <a:xfrm>
          <a:off x="15214111" y="6485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69284</xdr:rowOff>
    </xdr:from>
    <xdr:to>
      <xdr:col>76</xdr:col>
      <xdr:colOff>114300</xdr:colOff>
      <xdr:row>37</xdr:row>
      <xdr:rowOff>40468</xdr:rowOff>
    </xdr:to>
    <xdr:cxnSp macro="">
      <xdr:nvCxnSpPr>
        <xdr:cNvPr id="521" name="直線コネクタ 520"/>
        <xdr:cNvCxnSpPr/>
      </xdr:nvCxnSpPr>
      <xdr:spPr>
        <a:xfrm flipV="1">
          <a:off x="13703300" y="5898584"/>
          <a:ext cx="889000" cy="485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45981</xdr:rowOff>
    </xdr:from>
    <xdr:to>
      <xdr:col>76</xdr:col>
      <xdr:colOff>165100</xdr:colOff>
      <xdr:row>37</xdr:row>
      <xdr:rowOff>147581</xdr:rowOff>
    </xdr:to>
    <xdr:sp macro="" textlink="">
      <xdr:nvSpPr>
        <xdr:cNvPr id="522" name="フローチャート: 判断 521"/>
        <xdr:cNvSpPr/>
      </xdr:nvSpPr>
      <xdr:spPr>
        <a:xfrm>
          <a:off x="14541500" y="638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138707</xdr:rowOff>
    </xdr:from>
    <xdr:ext cx="534377" cy="259045"/>
    <xdr:sp macro="" textlink="">
      <xdr:nvSpPr>
        <xdr:cNvPr id="523" name="テキスト ボックス 522"/>
        <xdr:cNvSpPr txBox="1"/>
      </xdr:nvSpPr>
      <xdr:spPr>
        <a:xfrm>
          <a:off x="14325111" y="6482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40468</xdr:rowOff>
    </xdr:from>
    <xdr:to>
      <xdr:col>71</xdr:col>
      <xdr:colOff>177800</xdr:colOff>
      <xdr:row>37</xdr:row>
      <xdr:rowOff>69158</xdr:rowOff>
    </xdr:to>
    <xdr:cxnSp macro="">
      <xdr:nvCxnSpPr>
        <xdr:cNvPr id="524" name="直線コネクタ 523"/>
        <xdr:cNvCxnSpPr/>
      </xdr:nvCxnSpPr>
      <xdr:spPr>
        <a:xfrm flipV="1">
          <a:off x="12814300" y="6384118"/>
          <a:ext cx="889000" cy="28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85825</xdr:rowOff>
    </xdr:from>
    <xdr:to>
      <xdr:col>72</xdr:col>
      <xdr:colOff>38100</xdr:colOff>
      <xdr:row>38</xdr:row>
      <xdr:rowOff>15976</xdr:rowOff>
    </xdr:to>
    <xdr:sp macro="" textlink="">
      <xdr:nvSpPr>
        <xdr:cNvPr id="525" name="フローチャート: 判断 524"/>
        <xdr:cNvSpPr/>
      </xdr:nvSpPr>
      <xdr:spPr>
        <a:xfrm>
          <a:off x="13652500" y="642947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7102</xdr:rowOff>
    </xdr:from>
    <xdr:ext cx="534377" cy="259045"/>
    <xdr:sp macro="" textlink="">
      <xdr:nvSpPr>
        <xdr:cNvPr id="526" name="テキスト ボックス 525"/>
        <xdr:cNvSpPr txBox="1"/>
      </xdr:nvSpPr>
      <xdr:spPr>
        <a:xfrm>
          <a:off x="13436111" y="6522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99572</xdr:rowOff>
    </xdr:from>
    <xdr:to>
      <xdr:col>67</xdr:col>
      <xdr:colOff>101600</xdr:colOff>
      <xdr:row>38</xdr:row>
      <xdr:rowOff>29722</xdr:rowOff>
    </xdr:to>
    <xdr:sp macro="" textlink="">
      <xdr:nvSpPr>
        <xdr:cNvPr id="527" name="フローチャート: 判断 526"/>
        <xdr:cNvSpPr/>
      </xdr:nvSpPr>
      <xdr:spPr>
        <a:xfrm>
          <a:off x="12763500" y="6443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20848</xdr:rowOff>
    </xdr:from>
    <xdr:ext cx="534377" cy="259045"/>
    <xdr:sp macro="" textlink="">
      <xdr:nvSpPr>
        <xdr:cNvPr id="528" name="テキスト ボックス 527"/>
        <xdr:cNvSpPr txBox="1"/>
      </xdr:nvSpPr>
      <xdr:spPr>
        <a:xfrm>
          <a:off x="12547111" y="6535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72483</xdr:rowOff>
    </xdr:from>
    <xdr:to>
      <xdr:col>85</xdr:col>
      <xdr:colOff>177800</xdr:colOff>
      <xdr:row>36</xdr:row>
      <xdr:rowOff>2633</xdr:rowOff>
    </xdr:to>
    <xdr:sp macro="" textlink="">
      <xdr:nvSpPr>
        <xdr:cNvPr id="534" name="楕円 533"/>
        <xdr:cNvSpPr/>
      </xdr:nvSpPr>
      <xdr:spPr>
        <a:xfrm>
          <a:off x="16268700" y="6073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95360</xdr:rowOff>
    </xdr:from>
    <xdr:ext cx="599010" cy="259045"/>
    <xdr:sp macro="" textlink="">
      <xdr:nvSpPr>
        <xdr:cNvPr id="535" name="消防費該当値テキスト"/>
        <xdr:cNvSpPr txBox="1"/>
      </xdr:nvSpPr>
      <xdr:spPr>
        <a:xfrm>
          <a:off x="16370300" y="5924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141802</xdr:rowOff>
    </xdr:from>
    <xdr:to>
      <xdr:col>81</xdr:col>
      <xdr:colOff>101600</xdr:colOff>
      <xdr:row>35</xdr:row>
      <xdr:rowOff>71952</xdr:rowOff>
    </xdr:to>
    <xdr:sp macro="" textlink="">
      <xdr:nvSpPr>
        <xdr:cNvPr id="536" name="楕円 535"/>
        <xdr:cNvSpPr/>
      </xdr:nvSpPr>
      <xdr:spPr>
        <a:xfrm>
          <a:off x="15430500" y="5971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33</xdr:row>
      <xdr:rowOff>88479</xdr:rowOff>
    </xdr:from>
    <xdr:ext cx="599010" cy="259045"/>
    <xdr:sp macro="" textlink="">
      <xdr:nvSpPr>
        <xdr:cNvPr id="537" name="テキスト ボックス 536"/>
        <xdr:cNvSpPr txBox="1"/>
      </xdr:nvSpPr>
      <xdr:spPr>
        <a:xfrm>
          <a:off x="15181795" y="5746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18484</xdr:rowOff>
    </xdr:from>
    <xdr:to>
      <xdr:col>76</xdr:col>
      <xdr:colOff>165100</xdr:colOff>
      <xdr:row>34</xdr:row>
      <xdr:rowOff>120084</xdr:rowOff>
    </xdr:to>
    <xdr:sp macro="" textlink="">
      <xdr:nvSpPr>
        <xdr:cNvPr id="538" name="楕円 537"/>
        <xdr:cNvSpPr/>
      </xdr:nvSpPr>
      <xdr:spPr>
        <a:xfrm>
          <a:off x="14541500" y="5847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32</xdr:row>
      <xdr:rowOff>136611</xdr:rowOff>
    </xdr:from>
    <xdr:ext cx="599010" cy="259045"/>
    <xdr:sp macro="" textlink="">
      <xdr:nvSpPr>
        <xdr:cNvPr id="539" name="テキスト ボックス 538"/>
        <xdr:cNvSpPr txBox="1"/>
      </xdr:nvSpPr>
      <xdr:spPr>
        <a:xfrm>
          <a:off x="14292795" y="5623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161118</xdr:rowOff>
    </xdr:from>
    <xdr:to>
      <xdr:col>72</xdr:col>
      <xdr:colOff>38100</xdr:colOff>
      <xdr:row>37</xdr:row>
      <xdr:rowOff>91268</xdr:rowOff>
    </xdr:to>
    <xdr:sp macro="" textlink="">
      <xdr:nvSpPr>
        <xdr:cNvPr id="540" name="楕円 539"/>
        <xdr:cNvSpPr/>
      </xdr:nvSpPr>
      <xdr:spPr>
        <a:xfrm>
          <a:off x="13652500" y="6333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107795</xdr:rowOff>
    </xdr:from>
    <xdr:ext cx="534377" cy="259045"/>
    <xdr:sp macro="" textlink="">
      <xdr:nvSpPr>
        <xdr:cNvPr id="541" name="テキスト ボックス 540"/>
        <xdr:cNvSpPr txBox="1"/>
      </xdr:nvSpPr>
      <xdr:spPr>
        <a:xfrm>
          <a:off x="13436111" y="6108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18358</xdr:rowOff>
    </xdr:from>
    <xdr:to>
      <xdr:col>67</xdr:col>
      <xdr:colOff>101600</xdr:colOff>
      <xdr:row>37</xdr:row>
      <xdr:rowOff>119958</xdr:rowOff>
    </xdr:to>
    <xdr:sp macro="" textlink="">
      <xdr:nvSpPr>
        <xdr:cNvPr id="542" name="楕円 541"/>
        <xdr:cNvSpPr/>
      </xdr:nvSpPr>
      <xdr:spPr>
        <a:xfrm>
          <a:off x="12763500" y="6362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136485</xdr:rowOff>
    </xdr:from>
    <xdr:ext cx="534377" cy="259045"/>
    <xdr:sp macro="" textlink="">
      <xdr:nvSpPr>
        <xdr:cNvPr id="543" name="テキスト ボックス 542"/>
        <xdr:cNvSpPr txBox="1"/>
      </xdr:nvSpPr>
      <xdr:spPr>
        <a:xfrm>
          <a:off x="12547111" y="6137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4" name="直線コネクタ 553"/>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5" name="テキスト ボックス 554"/>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6" name="直線コネクタ 555"/>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7" name="テキスト ボックス 556"/>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8" name="直線コネクタ 557"/>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9" name="テキスト ボックス 558"/>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0" name="直線コネクタ 559"/>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1" name="テキスト ボックス 560"/>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3" name="テキスト ボックス 56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55783</xdr:rowOff>
    </xdr:from>
    <xdr:to>
      <xdr:col>85</xdr:col>
      <xdr:colOff>126364</xdr:colOff>
      <xdr:row>58</xdr:row>
      <xdr:rowOff>29480</xdr:rowOff>
    </xdr:to>
    <xdr:cxnSp macro="">
      <xdr:nvCxnSpPr>
        <xdr:cNvPr id="565" name="直線コネクタ 564"/>
        <xdr:cNvCxnSpPr/>
      </xdr:nvCxnSpPr>
      <xdr:spPr>
        <a:xfrm flipV="1">
          <a:off x="16317595" y="8628283"/>
          <a:ext cx="1269" cy="1345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33307</xdr:rowOff>
    </xdr:from>
    <xdr:ext cx="534377" cy="259045"/>
    <xdr:sp macro="" textlink="">
      <xdr:nvSpPr>
        <xdr:cNvPr id="566" name="教育費最小値テキスト"/>
        <xdr:cNvSpPr txBox="1"/>
      </xdr:nvSpPr>
      <xdr:spPr>
        <a:xfrm>
          <a:off x="16370300" y="9977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29480</xdr:rowOff>
    </xdr:from>
    <xdr:to>
      <xdr:col>86</xdr:col>
      <xdr:colOff>25400</xdr:colOff>
      <xdr:row>58</xdr:row>
      <xdr:rowOff>29480</xdr:rowOff>
    </xdr:to>
    <xdr:cxnSp macro="">
      <xdr:nvCxnSpPr>
        <xdr:cNvPr id="567" name="直線コネクタ 566"/>
        <xdr:cNvCxnSpPr/>
      </xdr:nvCxnSpPr>
      <xdr:spPr>
        <a:xfrm>
          <a:off x="16230600" y="997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2460</xdr:rowOff>
    </xdr:from>
    <xdr:ext cx="599010" cy="259045"/>
    <xdr:sp macro="" textlink="">
      <xdr:nvSpPr>
        <xdr:cNvPr id="568" name="教育費最大値テキスト"/>
        <xdr:cNvSpPr txBox="1"/>
      </xdr:nvSpPr>
      <xdr:spPr>
        <a:xfrm>
          <a:off x="16370300" y="8403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636,709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55783</xdr:rowOff>
    </xdr:from>
    <xdr:to>
      <xdr:col>86</xdr:col>
      <xdr:colOff>25400</xdr:colOff>
      <xdr:row>50</xdr:row>
      <xdr:rowOff>55783</xdr:rowOff>
    </xdr:to>
    <xdr:cxnSp macro="">
      <xdr:nvCxnSpPr>
        <xdr:cNvPr id="569" name="直線コネクタ 568"/>
        <xdr:cNvCxnSpPr/>
      </xdr:nvCxnSpPr>
      <xdr:spPr>
        <a:xfrm>
          <a:off x="16230600" y="8628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21199</xdr:rowOff>
    </xdr:from>
    <xdr:to>
      <xdr:col>85</xdr:col>
      <xdr:colOff>127000</xdr:colOff>
      <xdr:row>56</xdr:row>
      <xdr:rowOff>95971</xdr:rowOff>
    </xdr:to>
    <xdr:cxnSp macro="">
      <xdr:nvCxnSpPr>
        <xdr:cNvPr id="570" name="直線コネクタ 569"/>
        <xdr:cNvCxnSpPr/>
      </xdr:nvCxnSpPr>
      <xdr:spPr>
        <a:xfrm flipV="1">
          <a:off x="15481300" y="9622399"/>
          <a:ext cx="838200" cy="74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88804</xdr:rowOff>
    </xdr:from>
    <xdr:ext cx="599010" cy="259045"/>
    <xdr:sp macro="" textlink="">
      <xdr:nvSpPr>
        <xdr:cNvPr id="571" name="教育費平均値テキスト"/>
        <xdr:cNvSpPr txBox="1"/>
      </xdr:nvSpPr>
      <xdr:spPr>
        <a:xfrm>
          <a:off x="16370300" y="96900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110377</xdr:rowOff>
    </xdr:from>
    <xdr:to>
      <xdr:col>85</xdr:col>
      <xdr:colOff>177800</xdr:colOff>
      <xdr:row>57</xdr:row>
      <xdr:rowOff>40527</xdr:rowOff>
    </xdr:to>
    <xdr:sp macro="" textlink="">
      <xdr:nvSpPr>
        <xdr:cNvPr id="572" name="フローチャート: 判断 571"/>
        <xdr:cNvSpPr/>
      </xdr:nvSpPr>
      <xdr:spPr>
        <a:xfrm>
          <a:off x="16268700" y="9711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95971</xdr:rowOff>
    </xdr:from>
    <xdr:to>
      <xdr:col>81</xdr:col>
      <xdr:colOff>50800</xdr:colOff>
      <xdr:row>56</xdr:row>
      <xdr:rowOff>107440</xdr:rowOff>
    </xdr:to>
    <xdr:cxnSp macro="">
      <xdr:nvCxnSpPr>
        <xdr:cNvPr id="573" name="直線コネクタ 572"/>
        <xdr:cNvCxnSpPr/>
      </xdr:nvCxnSpPr>
      <xdr:spPr>
        <a:xfrm flipV="1">
          <a:off x="14592300" y="9697171"/>
          <a:ext cx="889000" cy="11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131020</xdr:rowOff>
    </xdr:from>
    <xdr:to>
      <xdr:col>81</xdr:col>
      <xdr:colOff>101600</xdr:colOff>
      <xdr:row>57</xdr:row>
      <xdr:rowOff>61170</xdr:rowOff>
    </xdr:to>
    <xdr:sp macro="" textlink="">
      <xdr:nvSpPr>
        <xdr:cNvPr id="574" name="フローチャート: 判断 573"/>
        <xdr:cNvSpPr/>
      </xdr:nvSpPr>
      <xdr:spPr>
        <a:xfrm>
          <a:off x="15430500" y="97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57</xdr:row>
      <xdr:rowOff>52297</xdr:rowOff>
    </xdr:from>
    <xdr:ext cx="599010" cy="259045"/>
    <xdr:sp macro="" textlink="">
      <xdr:nvSpPr>
        <xdr:cNvPr id="575" name="テキスト ボックス 574"/>
        <xdr:cNvSpPr txBox="1"/>
      </xdr:nvSpPr>
      <xdr:spPr>
        <a:xfrm>
          <a:off x="15181795" y="9824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89932</xdr:rowOff>
    </xdr:from>
    <xdr:to>
      <xdr:col>76</xdr:col>
      <xdr:colOff>114300</xdr:colOff>
      <xdr:row>56</xdr:row>
      <xdr:rowOff>107440</xdr:rowOff>
    </xdr:to>
    <xdr:cxnSp macro="">
      <xdr:nvCxnSpPr>
        <xdr:cNvPr id="576" name="直線コネクタ 575"/>
        <xdr:cNvCxnSpPr/>
      </xdr:nvCxnSpPr>
      <xdr:spPr>
        <a:xfrm>
          <a:off x="13703300" y="9691132"/>
          <a:ext cx="889000" cy="17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99185</xdr:rowOff>
    </xdr:from>
    <xdr:to>
      <xdr:col>76</xdr:col>
      <xdr:colOff>165100</xdr:colOff>
      <xdr:row>57</xdr:row>
      <xdr:rowOff>29335</xdr:rowOff>
    </xdr:to>
    <xdr:sp macro="" textlink="">
      <xdr:nvSpPr>
        <xdr:cNvPr id="577" name="フローチャート: 判断 576"/>
        <xdr:cNvSpPr/>
      </xdr:nvSpPr>
      <xdr:spPr>
        <a:xfrm>
          <a:off x="14541500" y="9700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57</xdr:row>
      <xdr:rowOff>20462</xdr:rowOff>
    </xdr:from>
    <xdr:ext cx="599010" cy="259045"/>
    <xdr:sp macro="" textlink="">
      <xdr:nvSpPr>
        <xdr:cNvPr id="578" name="テキスト ボックス 577"/>
        <xdr:cNvSpPr txBox="1"/>
      </xdr:nvSpPr>
      <xdr:spPr>
        <a:xfrm>
          <a:off x="14292795" y="9793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52</xdr:row>
      <xdr:rowOff>105351</xdr:rowOff>
    </xdr:from>
    <xdr:to>
      <xdr:col>71</xdr:col>
      <xdr:colOff>177800</xdr:colOff>
      <xdr:row>56</xdr:row>
      <xdr:rowOff>89932</xdr:rowOff>
    </xdr:to>
    <xdr:cxnSp macro="">
      <xdr:nvCxnSpPr>
        <xdr:cNvPr id="579" name="直線コネクタ 578"/>
        <xdr:cNvCxnSpPr/>
      </xdr:nvCxnSpPr>
      <xdr:spPr>
        <a:xfrm>
          <a:off x="12814300" y="9020751"/>
          <a:ext cx="889000" cy="670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161199</xdr:rowOff>
    </xdr:from>
    <xdr:to>
      <xdr:col>72</xdr:col>
      <xdr:colOff>38100</xdr:colOff>
      <xdr:row>57</xdr:row>
      <xdr:rowOff>91349</xdr:rowOff>
    </xdr:to>
    <xdr:sp macro="" textlink="">
      <xdr:nvSpPr>
        <xdr:cNvPr id="580" name="フローチャート: 判断 579"/>
        <xdr:cNvSpPr/>
      </xdr:nvSpPr>
      <xdr:spPr>
        <a:xfrm>
          <a:off x="13652500" y="9762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57</xdr:row>
      <xdr:rowOff>82476</xdr:rowOff>
    </xdr:from>
    <xdr:ext cx="599010" cy="259045"/>
    <xdr:sp macro="" textlink="">
      <xdr:nvSpPr>
        <xdr:cNvPr id="581" name="テキスト ボックス 580"/>
        <xdr:cNvSpPr txBox="1"/>
      </xdr:nvSpPr>
      <xdr:spPr>
        <a:xfrm>
          <a:off x="13403795" y="9855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145545</xdr:rowOff>
    </xdr:from>
    <xdr:to>
      <xdr:col>67</xdr:col>
      <xdr:colOff>101600</xdr:colOff>
      <xdr:row>57</xdr:row>
      <xdr:rowOff>75695</xdr:rowOff>
    </xdr:to>
    <xdr:sp macro="" textlink="">
      <xdr:nvSpPr>
        <xdr:cNvPr id="582" name="フローチャート: 判断 581"/>
        <xdr:cNvSpPr/>
      </xdr:nvSpPr>
      <xdr:spPr>
        <a:xfrm>
          <a:off x="12763500" y="9746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57</xdr:row>
      <xdr:rowOff>66822</xdr:rowOff>
    </xdr:from>
    <xdr:ext cx="599010" cy="259045"/>
    <xdr:sp macro="" textlink="">
      <xdr:nvSpPr>
        <xdr:cNvPr id="583" name="テキスト ボックス 582"/>
        <xdr:cNvSpPr txBox="1"/>
      </xdr:nvSpPr>
      <xdr:spPr>
        <a:xfrm>
          <a:off x="12514795" y="9839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141849</xdr:rowOff>
    </xdr:from>
    <xdr:to>
      <xdr:col>85</xdr:col>
      <xdr:colOff>177800</xdr:colOff>
      <xdr:row>56</xdr:row>
      <xdr:rowOff>71999</xdr:rowOff>
    </xdr:to>
    <xdr:sp macro="" textlink="">
      <xdr:nvSpPr>
        <xdr:cNvPr id="589" name="楕円 588"/>
        <xdr:cNvSpPr/>
      </xdr:nvSpPr>
      <xdr:spPr>
        <a:xfrm>
          <a:off x="16268700" y="9571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164726</xdr:rowOff>
    </xdr:from>
    <xdr:ext cx="599010" cy="259045"/>
    <xdr:sp macro="" textlink="">
      <xdr:nvSpPr>
        <xdr:cNvPr id="590" name="教育費該当値テキスト"/>
        <xdr:cNvSpPr txBox="1"/>
      </xdr:nvSpPr>
      <xdr:spPr>
        <a:xfrm>
          <a:off x="16370300" y="9423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45171</xdr:rowOff>
    </xdr:from>
    <xdr:to>
      <xdr:col>81</xdr:col>
      <xdr:colOff>101600</xdr:colOff>
      <xdr:row>56</xdr:row>
      <xdr:rowOff>146771</xdr:rowOff>
    </xdr:to>
    <xdr:sp macro="" textlink="">
      <xdr:nvSpPr>
        <xdr:cNvPr id="591" name="楕円 590"/>
        <xdr:cNvSpPr/>
      </xdr:nvSpPr>
      <xdr:spPr>
        <a:xfrm>
          <a:off x="15430500" y="9646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54</xdr:row>
      <xdr:rowOff>163298</xdr:rowOff>
    </xdr:from>
    <xdr:ext cx="599010" cy="259045"/>
    <xdr:sp macro="" textlink="">
      <xdr:nvSpPr>
        <xdr:cNvPr id="592" name="テキスト ボックス 591"/>
        <xdr:cNvSpPr txBox="1"/>
      </xdr:nvSpPr>
      <xdr:spPr>
        <a:xfrm>
          <a:off x="15181795" y="9421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56640</xdr:rowOff>
    </xdr:from>
    <xdr:to>
      <xdr:col>76</xdr:col>
      <xdr:colOff>165100</xdr:colOff>
      <xdr:row>56</xdr:row>
      <xdr:rowOff>158240</xdr:rowOff>
    </xdr:to>
    <xdr:sp macro="" textlink="">
      <xdr:nvSpPr>
        <xdr:cNvPr id="593" name="楕円 592"/>
        <xdr:cNvSpPr/>
      </xdr:nvSpPr>
      <xdr:spPr>
        <a:xfrm>
          <a:off x="14541500" y="9657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3317</xdr:rowOff>
    </xdr:from>
    <xdr:ext cx="599010" cy="259045"/>
    <xdr:sp macro="" textlink="">
      <xdr:nvSpPr>
        <xdr:cNvPr id="594" name="テキスト ボックス 593"/>
        <xdr:cNvSpPr txBox="1"/>
      </xdr:nvSpPr>
      <xdr:spPr>
        <a:xfrm>
          <a:off x="14292795" y="9433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39132</xdr:rowOff>
    </xdr:from>
    <xdr:to>
      <xdr:col>72</xdr:col>
      <xdr:colOff>38100</xdr:colOff>
      <xdr:row>56</xdr:row>
      <xdr:rowOff>140732</xdr:rowOff>
    </xdr:to>
    <xdr:sp macro="" textlink="">
      <xdr:nvSpPr>
        <xdr:cNvPr id="595" name="楕円 594"/>
        <xdr:cNvSpPr/>
      </xdr:nvSpPr>
      <xdr:spPr>
        <a:xfrm>
          <a:off x="13652500" y="9640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54</xdr:row>
      <xdr:rowOff>157259</xdr:rowOff>
    </xdr:from>
    <xdr:ext cx="599010" cy="259045"/>
    <xdr:sp macro="" textlink="">
      <xdr:nvSpPr>
        <xdr:cNvPr id="596" name="テキスト ボックス 595"/>
        <xdr:cNvSpPr txBox="1"/>
      </xdr:nvSpPr>
      <xdr:spPr>
        <a:xfrm>
          <a:off x="13403795" y="9415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54551</xdr:rowOff>
    </xdr:from>
    <xdr:to>
      <xdr:col>67</xdr:col>
      <xdr:colOff>101600</xdr:colOff>
      <xdr:row>52</xdr:row>
      <xdr:rowOff>156151</xdr:rowOff>
    </xdr:to>
    <xdr:sp macro="" textlink="">
      <xdr:nvSpPr>
        <xdr:cNvPr id="597" name="楕円 596"/>
        <xdr:cNvSpPr/>
      </xdr:nvSpPr>
      <xdr:spPr>
        <a:xfrm>
          <a:off x="12763500" y="8969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51</xdr:row>
      <xdr:rowOff>1228</xdr:rowOff>
    </xdr:from>
    <xdr:ext cx="599010" cy="259045"/>
    <xdr:sp macro="" textlink="">
      <xdr:nvSpPr>
        <xdr:cNvPr id="598" name="テキスト ボックス 597"/>
        <xdr:cNvSpPr txBox="1"/>
      </xdr:nvSpPr>
      <xdr:spPr>
        <a:xfrm>
          <a:off x="12514795" y="8745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9" name="直線コネクタ 608"/>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0" name="テキスト ボックス 609"/>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1" name="直線コネクタ 610"/>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2" name="テキスト ボックス 611"/>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3" name="直線コネクタ 612"/>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4" name="テキスト ボックス 613"/>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5" name="直線コネクタ 614"/>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6" name="テキスト ボックス 615"/>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9289</xdr:rowOff>
    </xdr:from>
    <xdr:to>
      <xdr:col>85</xdr:col>
      <xdr:colOff>126364</xdr:colOff>
      <xdr:row>78</xdr:row>
      <xdr:rowOff>139700</xdr:rowOff>
    </xdr:to>
    <xdr:cxnSp macro="">
      <xdr:nvCxnSpPr>
        <xdr:cNvPr id="620" name="直線コネクタ 619"/>
        <xdr:cNvCxnSpPr/>
      </xdr:nvCxnSpPr>
      <xdr:spPr>
        <a:xfrm flipV="1">
          <a:off x="16317595" y="12182239"/>
          <a:ext cx="1269" cy="1330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145722</xdr:rowOff>
    </xdr:from>
    <xdr:ext cx="249299" cy="259045"/>
    <xdr:sp macro="" textlink="">
      <xdr:nvSpPr>
        <xdr:cNvPr id="621" name="災害復旧費最小値テキスト"/>
        <xdr:cNvSpPr txBox="1"/>
      </xdr:nvSpPr>
      <xdr:spPr>
        <a:xfrm>
          <a:off x="16370300" y="135188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2" name="直線コネクタ 621"/>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127416</xdr:rowOff>
    </xdr:from>
    <xdr:ext cx="599010" cy="259045"/>
    <xdr:sp macro="" textlink="">
      <xdr:nvSpPr>
        <xdr:cNvPr id="623" name="災害復旧費最大値テキスト"/>
        <xdr:cNvSpPr txBox="1"/>
      </xdr:nvSpPr>
      <xdr:spPr>
        <a:xfrm>
          <a:off x="16370300" y="11957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582,048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9289</xdr:rowOff>
    </xdr:from>
    <xdr:to>
      <xdr:col>86</xdr:col>
      <xdr:colOff>25400</xdr:colOff>
      <xdr:row>71</xdr:row>
      <xdr:rowOff>9289</xdr:rowOff>
    </xdr:to>
    <xdr:cxnSp macro="">
      <xdr:nvCxnSpPr>
        <xdr:cNvPr id="624" name="直線コネクタ 623"/>
        <xdr:cNvCxnSpPr/>
      </xdr:nvCxnSpPr>
      <xdr:spPr>
        <a:xfrm>
          <a:off x="16230600" y="12182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25" name="直線コネクタ 624"/>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63172</xdr:rowOff>
    </xdr:from>
    <xdr:ext cx="534377" cy="259045"/>
    <xdr:sp macro="" textlink="">
      <xdr:nvSpPr>
        <xdr:cNvPr id="626" name="災害復旧費平均値テキスト"/>
        <xdr:cNvSpPr txBox="1"/>
      </xdr:nvSpPr>
      <xdr:spPr>
        <a:xfrm>
          <a:off x="16370300" y="132648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40295</xdr:rowOff>
    </xdr:from>
    <xdr:to>
      <xdr:col>85</xdr:col>
      <xdr:colOff>177800</xdr:colOff>
      <xdr:row>78</xdr:row>
      <xdr:rowOff>141895</xdr:rowOff>
    </xdr:to>
    <xdr:sp macro="" textlink="">
      <xdr:nvSpPr>
        <xdr:cNvPr id="627" name="フローチャート: 判断 626"/>
        <xdr:cNvSpPr/>
      </xdr:nvSpPr>
      <xdr:spPr>
        <a:xfrm>
          <a:off x="16268700" y="1341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139700</xdr:rowOff>
    </xdr:from>
    <xdr:to>
      <xdr:col>81</xdr:col>
      <xdr:colOff>50800</xdr:colOff>
      <xdr:row>78</xdr:row>
      <xdr:rowOff>139700</xdr:rowOff>
    </xdr:to>
    <xdr:cxnSp macro="">
      <xdr:nvCxnSpPr>
        <xdr:cNvPr id="628" name="直線コネクタ 627"/>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29764</xdr:rowOff>
    </xdr:from>
    <xdr:to>
      <xdr:col>81</xdr:col>
      <xdr:colOff>101600</xdr:colOff>
      <xdr:row>78</xdr:row>
      <xdr:rowOff>131364</xdr:rowOff>
    </xdr:to>
    <xdr:sp macro="" textlink="">
      <xdr:nvSpPr>
        <xdr:cNvPr id="629" name="フローチャート: 判断 628"/>
        <xdr:cNvSpPr/>
      </xdr:nvSpPr>
      <xdr:spPr>
        <a:xfrm>
          <a:off x="15430500" y="1340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147891</xdr:rowOff>
    </xdr:from>
    <xdr:ext cx="534377" cy="259045"/>
    <xdr:sp macro="" textlink="">
      <xdr:nvSpPr>
        <xdr:cNvPr id="630" name="テキスト ボックス 629"/>
        <xdr:cNvSpPr txBox="1"/>
      </xdr:nvSpPr>
      <xdr:spPr>
        <a:xfrm>
          <a:off x="15214111" y="13178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139700</xdr:rowOff>
    </xdr:from>
    <xdr:to>
      <xdr:col>76</xdr:col>
      <xdr:colOff>114300</xdr:colOff>
      <xdr:row>78</xdr:row>
      <xdr:rowOff>139700</xdr:rowOff>
    </xdr:to>
    <xdr:cxnSp macro="">
      <xdr:nvCxnSpPr>
        <xdr:cNvPr id="631" name="直線コネクタ 630"/>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48329</xdr:rowOff>
    </xdr:from>
    <xdr:to>
      <xdr:col>76</xdr:col>
      <xdr:colOff>165100</xdr:colOff>
      <xdr:row>78</xdr:row>
      <xdr:rowOff>149929</xdr:rowOff>
    </xdr:to>
    <xdr:sp macro="" textlink="">
      <xdr:nvSpPr>
        <xdr:cNvPr id="632" name="フローチャート: 判断 631"/>
        <xdr:cNvSpPr/>
      </xdr:nvSpPr>
      <xdr:spPr>
        <a:xfrm>
          <a:off x="14541500" y="13421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166456</xdr:rowOff>
    </xdr:from>
    <xdr:ext cx="534377" cy="259045"/>
    <xdr:sp macro="" textlink="">
      <xdr:nvSpPr>
        <xdr:cNvPr id="633" name="テキスト ボックス 632"/>
        <xdr:cNvSpPr txBox="1"/>
      </xdr:nvSpPr>
      <xdr:spPr>
        <a:xfrm>
          <a:off x="14325111" y="13196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139700</xdr:rowOff>
    </xdr:from>
    <xdr:to>
      <xdr:col>71</xdr:col>
      <xdr:colOff>177800</xdr:colOff>
      <xdr:row>78</xdr:row>
      <xdr:rowOff>139700</xdr:rowOff>
    </xdr:to>
    <xdr:cxnSp macro="">
      <xdr:nvCxnSpPr>
        <xdr:cNvPr id="634" name="直線コネクタ 633"/>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51505</xdr:rowOff>
    </xdr:from>
    <xdr:to>
      <xdr:col>72</xdr:col>
      <xdr:colOff>38100</xdr:colOff>
      <xdr:row>78</xdr:row>
      <xdr:rowOff>153105</xdr:rowOff>
    </xdr:to>
    <xdr:sp macro="" textlink="">
      <xdr:nvSpPr>
        <xdr:cNvPr id="635" name="フローチャート: 判断 634"/>
        <xdr:cNvSpPr/>
      </xdr:nvSpPr>
      <xdr:spPr>
        <a:xfrm>
          <a:off x="13652500" y="13424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169632</xdr:rowOff>
    </xdr:from>
    <xdr:ext cx="534377" cy="259045"/>
    <xdr:sp macro="" textlink="">
      <xdr:nvSpPr>
        <xdr:cNvPr id="636" name="テキスト ボックス 635"/>
        <xdr:cNvSpPr txBox="1"/>
      </xdr:nvSpPr>
      <xdr:spPr>
        <a:xfrm>
          <a:off x="13436111" y="13199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53958</xdr:rowOff>
    </xdr:from>
    <xdr:to>
      <xdr:col>67</xdr:col>
      <xdr:colOff>101600</xdr:colOff>
      <xdr:row>78</xdr:row>
      <xdr:rowOff>155558</xdr:rowOff>
    </xdr:to>
    <xdr:sp macro="" textlink="">
      <xdr:nvSpPr>
        <xdr:cNvPr id="637" name="フローチャート: 判断 636"/>
        <xdr:cNvSpPr/>
      </xdr:nvSpPr>
      <xdr:spPr>
        <a:xfrm>
          <a:off x="12763500" y="13427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635</xdr:rowOff>
    </xdr:from>
    <xdr:ext cx="534377" cy="259045"/>
    <xdr:sp macro="" textlink="">
      <xdr:nvSpPr>
        <xdr:cNvPr id="638" name="テキスト ボックス 637"/>
        <xdr:cNvSpPr txBox="1"/>
      </xdr:nvSpPr>
      <xdr:spPr>
        <a:xfrm>
          <a:off x="12547111" y="13202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44" name="楕円 643"/>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18722</xdr:rowOff>
    </xdr:from>
    <xdr:ext cx="249299" cy="259045"/>
    <xdr:sp macro="" textlink="">
      <xdr:nvSpPr>
        <xdr:cNvPr id="645" name="災害復旧費該当値テキスト"/>
        <xdr:cNvSpPr txBox="1"/>
      </xdr:nvSpPr>
      <xdr:spPr>
        <a:xfrm>
          <a:off x="16370300" y="133918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46" name="楕円 645"/>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47" name="テキスト ボックス 646"/>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48" name="楕円 647"/>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49" name="テキスト ボックス 648"/>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50" name="楕円 649"/>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51" name="テキスト ボックス 650"/>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52" name="楕円 651"/>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53" name="テキスト ボックス 652"/>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7" name="テキスト ボックス 666"/>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9" name="テキスト ボックス 668"/>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1" name="テキスト ボックス 670"/>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3" name="テキスト ボックス 672"/>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5" name="テキスト ボックス 674"/>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107409</xdr:rowOff>
    </xdr:from>
    <xdr:to>
      <xdr:col>85</xdr:col>
      <xdr:colOff>126364</xdr:colOff>
      <xdr:row>99</xdr:row>
      <xdr:rowOff>44450</xdr:rowOff>
    </xdr:to>
    <xdr:cxnSp macro="">
      <xdr:nvCxnSpPr>
        <xdr:cNvPr id="677" name="直線コネクタ 676"/>
        <xdr:cNvCxnSpPr/>
      </xdr:nvCxnSpPr>
      <xdr:spPr>
        <a:xfrm flipV="1">
          <a:off x="16317595" y="15537909"/>
          <a:ext cx="1269" cy="14800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48277</xdr:rowOff>
    </xdr:from>
    <xdr:ext cx="249299" cy="259045"/>
    <xdr:sp macro="" textlink="">
      <xdr:nvSpPr>
        <xdr:cNvPr id="678" name="公債費最小値テキスト"/>
        <xdr:cNvSpPr txBox="1"/>
      </xdr:nvSpPr>
      <xdr:spPr>
        <a:xfrm>
          <a:off x="16370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44450</xdr:rowOff>
    </xdr:from>
    <xdr:to>
      <xdr:col>86</xdr:col>
      <xdr:colOff>25400</xdr:colOff>
      <xdr:row>99</xdr:row>
      <xdr:rowOff>44450</xdr:rowOff>
    </xdr:to>
    <xdr:cxnSp macro="">
      <xdr:nvCxnSpPr>
        <xdr:cNvPr id="679" name="直線コネクタ 678"/>
        <xdr:cNvCxnSpPr/>
      </xdr:nvCxnSpPr>
      <xdr:spPr>
        <a:xfrm>
          <a:off x="16230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54086</xdr:rowOff>
    </xdr:from>
    <xdr:ext cx="599010" cy="259045"/>
    <xdr:sp macro="" textlink="">
      <xdr:nvSpPr>
        <xdr:cNvPr id="680" name="公債費最大値テキスト"/>
        <xdr:cNvSpPr txBox="1"/>
      </xdr:nvSpPr>
      <xdr:spPr>
        <a:xfrm>
          <a:off x="16370300" y="15313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776,951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107409</xdr:rowOff>
    </xdr:from>
    <xdr:to>
      <xdr:col>86</xdr:col>
      <xdr:colOff>25400</xdr:colOff>
      <xdr:row>90</xdr:row>
      <xdr:rowOff>107409</xdr:rowOff>
    </xdr:to>
    <xdr:cxnSp macro="">
      <xdr:nvCxnSpPr>
        <xdr:cNvPr id="681" name="直線コネクタ 680"/>
        <xdr:cNvCxnSpPr/>
      </xdr:nvCxnSpPr>
      <xdr:spPr>
        <a:xfrm>
          <a:off x="16230600" y="15537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164970</xdr:rowOff>
    </xdr:from>
    <xdr:to>
      <xdr:col>85</xdr:col>
      <xdr:colOff>127000</xdr:colOff>
      <xdr:row>98</xdr:row>
      <xdr:rowOff>166103</xdr:rowOff>
    </xdr:to>
    <xdr:cxnSp macro="">
      <xdr:nvCxnSpPr>
        <xdr:cNvPr id="682" name="直線コネクタ 681"/>
        <xdr:cNvCxnSpPr/>
      </xdr:nvCxnSpPr>
      <xdr:spPr>
        <a:xfrm flipV="1">
          <a:off x="15481300" y="16967070"/>
          <a:ext cx="838200" cy="1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74082</xdr:rowOff>
    </xdr:from>
    <xdr:ext cx="599010" cy="259045"/>
    <xdr:sp macro="" textlink="">
      <xdr:nvSpPr>
        <xdr:cNvPr id="683" name="公債費平均値テキスト"/>
        <xdr:cNvSpPr txBox="1"/>
      </xdr:nvSpPr>
      <xdr:spPr>
        <a:xfrm>
          <a:off x="16370300" y="1653328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51205</xdr:rowOff>
    </xdr:from>
    <xdr:to>
      <xdr:col>85</xdr:col>
      <xdr:colOff>177800</xdr:colOff>
      <xdr:row>97</xdr:row>
      <xdr:rowOff>152805</xdr:rowOff>
    </xdr:to>
    <xdr:sp macro="" textlink="">
      <xdr:nvSpPr>
        <xdr:cNvPr id="684" name="フローチャート: 判断 683"/>
        <xdr:cNvSpPr/>
      </xdr:nvSpPr>
      <xdr:spPr>
        <a:xfrm>
          <a:off x="16268700" y="16681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154530</xdr:rowOff>
    </xdr:from>
    <xdr:to>
      <xdr:col>81</xdr:col>
      <xdr:colOff>50800</xdr:colOff>
      <xdr:row>98</xdr:row>
      <xdr:rowOff>166103</xdr:rowOff>
    </xdr:to>
    <xdr:cxnSp macro="">
      <xdr:nvCxnSpPr>
        <xdr:cNvPr id="685" name="直線コネクタ 684"/>
        <xdr:cNvCxnSpPr/>
      </xdr:nvCxnSpPr>
      <xdr:spPr>
        <a:xfrm>
          <a:off x="14592300" y="16956630"/>
          <a:ext cx="889000" cy="11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46146</xdr:rowOff>
    </xdr:from>
    <xdr:to>
      <xdr:col>81</xdr:col>
      <xdr:colOff>101600</xdr:colOff>
      <xdr:row>97</xdr:row>
      <xdr:rowOff>147746</xdr:rowOff>
    </xdr:to>
    <xdr:sp macro="" textlink="">
      <xdr:nvSpPr>
        <xdr:cNvPr id="686" name="フローチャート: 判断 685"/>
        <xdr:cNvSpPr/>
      </xdr:nvSpPr>
      <xdr:spPr>
        <a:xfrm>
          <a:off x="15430500" y="16676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164273</xdr:rowOff>
    </xdr:from>
    <xdr:ext cx="599010" cy="259045"/>
    <xdr:sp macro="" textlink="">
      <xdr:nvSpPr>
        <xdr:cNvPr id="687" name="テキスト ボックス 686"/>
        <xdr:cNvSpPr txBox="1"/>
      </xdr:nvSpPr>
      <xdr:spPr>
        <a:xfrm>
          <a:off x="15181795" y="16452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154530</xdr:rowOff>
    </xdr:from>
    <xdr:to>
      <xdr:col>76</xdr:col>
      <xdr:colOff>114300</xdr:colOff>
      <xdr:row>98</xdr:row>
      <xdr:rowOff>155053</xdr:rowOff>
    </xdr:to>
    <xdr:cxnSp macro="">
      <xdr:nvCxnSpPr>
        <xdr:cNvPr id="688" name="直線コネクタ 687"/>
        <xdr:cNvCxnSpPr/>
      </xdr:nvCxnSpPr>
      <xdr:spPr>
        <a:xfrm flipV="1">
          <a:off x="13703300" y="16956630"/>
          <a:ext cx="889000" cy="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20718</xdr:rowOff>
    </xdr:from>
    <xdr:to>
      <xdr:col>76</xdr:col>
      <xdr:colOff>165100</xdr:colOff>
      <xdr:row>97</xdr:row>
      <xdr:rowOff>122318</xdr:rowOff>
    </xdr:to>
    <xdr:sp macro="" textlink="">
      <xdr:nvSpPr>
        <xdr:cNvPr id="689" name="フローチャート: 判断 688"/>
        <xdr:cNvSpPr/>
      </xdr:nvSpPr>
      <xdr:spPr>
        <a:xfrm>
          <a:off x="14541500" y="16651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138845</xdr:rowOff>
    </xdr:from>
    <xdr:ext cx="599010" cy="259045"/>
    <xdr:sp macro="" textlink="">
      <xdr:nvSpPr>
        <xdr:cNvPr id="690" name="テキスト ボックス 689"/>
        <xdr:cNvSpPr txBox="1"/>
      </xdr:nvSpPr>
      <xdr:spPr>
        <a:xfrm>
          <a:off x="14292795" y="16426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155053</xdr:rowOff>
    </xdr:from>
    <xdr:to>
      <xdr:col>71</xdr:col>
      <xdr:colOff>177800</xdr:colOff>
      <xdr:row>98</xdr:row>
      <xdr:rowOff>155735</xdr:rowOff>
    </xdr:to>
    <xdr:cxnSp macro="">
      <xdr:nvCxnSpPr>
        <xdr:cNvPr id="691" name="直線コネクタ 690"/>
        <xdr:cNvCxnSpPr/>
      </xdr:nvCxnSpPr>
      <xdr:spPr>
        <a:xfrm flipV="1">
          <a:off x="12814300" y="16957153"/>
          <a:ext cx="889000" cy="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42956</xdr:rowOff>
    </xdr:from>
    <xdr:to>
      <xdr:col>72</xdr:col>
      <xdr:colOff>38100</xdr:colOff>
      <xdr:row>97</xdr:row>
      <xdr:rowOff>144556</xdr:rowOff>
    </xdr:to>
    <xdr:sp macro="" textlink="">
      <xdr:nvSpPr>
        <xdr:cNvPr id="692" name="フローチャート: 判断 691"/>
        <xdr:cNvSpPr/>
      </xdr:nvSpPr>
      <xdr:spPr>
        <a:xfrm>
          <a:off x="13652500" y="16673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161083</xdr:rowOff>
    </xdr:from>
    <xdr:ext cx="599010" cy="259045"/>
    <xdr:sp macro="" textlink="">
      <xdr:nvSpPr>
        <xdr:cNvPr id="693" name="テキスト ボックス 692"/>
        <xdr:cNvSpPr txBox="1"/>
      </xdr:nvSpPr>
      <xdr:spPr>
        <a:xfrm>
          <a:off x="13403795" y="16448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32339</xdr:rowOff>
    </xdr:from>
    <xdr:to>
      <xdr:col>67</xdr:col>
      <xdr:colOff>101600</xdr:colOff>
      <xdr:row>97</xdr:row>
      <xdr:rowOff>133939</xdr:rowOff>
    </xdr:to>
    <xdr:sp macro="" textlink="">
      <xdr:nvSpPr>
        <xdr:cNvPr id="694" name="フローチャート: 判断 693"/>
        <xdr:cNvSpPr/>
      </xdr:nvSpPr>
      <xdr:spPr>
        <a:xfrm>
          <a:off x="12763500" y="16662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150466</xdr:rowOff>
    </xdr:from>
    <xdr:ext cx="599010" cy="259045"/>
    <xdr:sp macro="" textlink="">
      <xdr:nvSpPr>
        <xdr:cNvPr id="695" name="テキスト ボックス 694"/>
        <xdr:cNvSpPr txBox="1"/>
      </xdr:nvSpPr>
      <xdr:spPr>
        <a:xfrm>
          <a:off x="12514795" y="16438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114170</xdr:rowOff>
    </xdr:from>
    <xdr:to>
      <xdr:col>85</xdr:col>
      <xdr:colOff>177800</xdr:colOff>
      <xdr:row>99</xdr:row>
      <xdr:rowOff>44320</xdr:rowOff>
    </xdr:to>
    <xdr:sp macro="" textlink="">
      <xdr:nvSpPr>
        <xdr:cNvPr id="701" name="楕円 700"/>
        <xdr:cNvSpPr/>
      </xdr:nvSpPr>
      <xdr:spPr>
        <a:xfrm>
          <a:off x="16268700" y="1691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29097</xdr:rowOff>
    </xdr:from>
    <xdr:ext cx="534377" cy="259045"/>
    <xdr:sp macro="" textlink="">
      <xdr:nvSpPr>
        <xdr:cNvPr id="702" name="公債費該当値テキスト"/>
        <xdr:cNvSpPr txBox="1"/>
      </xdr:nvSpPr>
      <xdr:spPr>
        <a:xfrm>
          <a:off x="16370300" y="16831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115303</xdr:rowOff>
    </xdr:from>
    <xdr:to>
      <xdr:col>81</xdr:col>
      <xdr:colOff>101600</xdr:colOff>
      <xdr:row>99</xdr:row>
      <xdr:rowOff>45453</xdr:rowOff>
    </xdr:to>
    <xdr:sp macro="" textlink="">
      <xdr:nvSpPr>
        <xdr:cNvPr id="703" name="楕円 702"/>
        <xdr:cNvSpPr/>
      </xdr:nvSpPr>
      <xdr:spPr>
        <a:xfrm>
          <a:off x="15430500" y="16917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36580</xdr:rowOff>
    </xdr:from>
    <xdr:ext cx="534377" cy="259045"/>
    <xdr:sp macro="" textlink="">
      <xdr:nvSpPr>
        <xdr:cNvPr id="704" name="テキスト ボックス 703"/>
        <xdr:cNvSpPr txBox="1"/>
      </xdr:nvSpPr>
      <xdr:spPr>
        <a:xfrm>
          <a:off x="15214111" y="17010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103730</xdr:rowOff>
    </xdr:from>
    <xdr:to>
      <xdr:col>76</xdr:col>
      <xdr:colOff>165100</xdr:colOff>
      <xdr:row>99</xdr:row>
      <xdr:rowOff>33880</xdr:rowOff>
    </xdr:to>
    <xdr:sp macro="" textlink="">
      <xdr:nvSpPr>
        <xdr:cNvPr id="705" name="楕円 704"/>
        <xdr:cNvSpPr/>
      </xdr:nvSpPr>
      <xdr:spPr>
        <a:xfrm>
          <a:off x="14541500" y="16905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25007</xdr:rowOff>
    </xdr:from>
    <xdr:ext cx="534377" cy="259045"/>
    <xdr:sp macro="" textlink="">
      <xdr:nvSpPr>
        <xdr:cNvPr id="706" name="テキスト ボックス 705"/>
        <xdr:cNvSpPr txBox="1"/>
      </xdr:nvSpPr>
      <xdr:spPr>
        <a:xfrm>
          <a:off x="14325111" y="16998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104253</xdr:rowOff>
    </xdr:from>
    <xdr:to>
      <xdr:col>72</xdr:col>
      <xdr:colOff>38100</xdr:colOff>
      <xdr:row>99</xdr:row>
      <xdr:rowOff>34403</xdr:rowOff>
    </xdr:to>
    <xdr:sp macro="" textlink="">
      <xdr:nvSpPr>
        <xdr:cNvPr id="707" name="楕円 706"/>
        <xdr:cNvSpPr/>
      </xdr:nvSpPr>
      <xdr:spPr>
        <a:xfrm>
          <a:off x="13652500" y="16906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25530</xdr:rowOff>
    </xdr:from>
    <xdr:ext cx="534377" cy="259045"/>
    <xdr:sp macro="" textlink="">
      <xdr:nvSpPr>
        <xdr:cNvPr id="708" name="テキスト ボックス 707"/>
        <xdr:cNvSpPr txBox="1"/>
      </xdr:nvSpPr>
      <xdr:spPr>
        <a:xfrm>
          <a:off x="13436111" y="16999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104935</xdr:rowOff>
    </xdr:from>
    <xdr:to>
      <xdr:col>67</xdr:col>
      <xdr:colOff>101600</xdr:colOff>
      <xdr:row>99</xdr:row>
      <xdr:rowOff>35085</xdr:rowOff>
    </xdr:to>
    <xdr:sp macro="" textlink="">
      <xdr:nvSpPr>
        <xdr:cNvPr id="709" name="楕円 708"/>
        <xdr:cNvSpPr/>
      </xdr:nvSpPr>
      <xdr:spPr>
        <a:xfrm>
          <a:off x="12763500" y="16907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26212</xdr:rowOff>
    </xdr:from>
    <xdr:ext cx="534377" cy="259045"/>
    <xdr:sp macro="" textlink="">
      <xdr:nvSpPr>
        <xdr:cNvPr id="710" name="テキスト ボックス 709"/>
        <xdr:cNvSpPr txBox="1"/>
      </xdr:nvSpPr>
      <xdr:spPr>
        <a:xfrm>
          <a:off x="12547111" y="16999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1" name="直線コネクタ 720"/>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2" name="テキスト ボックス 721"/>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3" name="直線コネクタ 722"/>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24" name="テキスト ボックス 723"/>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5" name="直線コネクタ 724"/>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6" name="テキスト ボックス 725"/>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7" name="直線コネクタ 726"/>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8" name="テキスト ボックス 727"/>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9" name="直線コネクタ 728"/>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31</xdr:row>
      <xdr:rowOff>21970</xdr:rowOff>
    </xdr:from>
    <xdr:ext cx="595419" cy="259045"/>
    <xdr:sp macro="" textlink="">
      <xdr:nvSpPr>
        <xdr:cNvPr id="730" name="テキスト ボックス 729"/>
        <xdr:cNvSpPr txBox="1"/>
      </xdr:nvSpPr>
      <xdr:spPr>
        <a:xfrm>
          <a:off x="17692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1" name="直線コネクタ 730"/>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38299</xdr:rowOff>
    </xdr:from>
    <xdr:ext cx="595419" cy="259045"/>
    <xdr:sp macro="" textlink="">
      <xdr:nvSpPr>
        <xdr:cNvPr id="732" name="テキスト ボックス 731"/>
        <xdr:cNvSpPr txBox="1"/>
      </xdr:nvSpPr>
      <xdr:spPr>
        <a:xfrm>
          <a:off x="17692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4" name="テキスト ボックス 733"/>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92445</xdr:rowOff>
    </xdr:from>
    <xdr:to>
      <xdr:col>116</xdr:col>
      <xdr:colOff>62864</xdr:colOff>
      <xdr:row>39</xdr:row>
      <xdr:rowOff>98878</xdr:rowOff>
    </xdr:to>
    <xdr:cxnSp macro="">
      <xdr:nvCxnSpPr>
        <xdr:cNvPr id="736" name="直線コネクタ 735"/>
        <xdr:cNvCxnSpPr/>
      </xdr:nvCxnSpPr>
      <xdr:spPr>
        <a:xfrm flipV="1">
          <a:off x="22159595" y="5235945"/>
          <a:ext cx="1269" cy="15494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135837</xdr:rowOff>
    </xdr:from>
    <xdr:ext cx="249299" cy="259045"/>
    <xdr:sp macro="" textlink="">
      <xdr:nvSpPr>
        <xdr:cNvPr id="737" name="諸支出金最小値テキスト"/>
        <xdr:cNvSpPr txBox="1"/>
      </xdr:nvSpPr>
      <xdr:spPr>
        <a:xfrm>
          <a:off x="22212300" y="682238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8" name="直線コネクタ 737"/>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39122</xdr:rowOff>
    </xdr:from>
    <xdr:ext cx="599010" cy="259045"/>
    <xdr:sp macro="" textlink="">
      <xdr:nvSpPr>
        <xdr:cNvPr id="739" name="諸支出金最大値テキスト"/>
        <xdr:cNvSpPr txBox="1"/>
      </xdr:nvSpPr>
      <xdr:spPr>
        <a:xfrm>
          <a:off x="22212300" y="5011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142,341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92445</xdr:rowOff>
    </xdr:from>
    <xdr:to>
      <xdr:col>116</xdr:col>
      <xdr:colOff>152400</xdr:colOff>
      <xdr:row>30</xdr:row>
      <xdr:rowOff>92445</xdr:rowOff>
    </xdr:to>
    <xdr:cxnSp macro="">
      <xdr:nvCxnSpPr>
        <xdr:cNvPr id="740" name="直線コネクタ 739"/>
        <xdr:cNvCxnSpPr/>
      </xdr:nvCxnSpPr>
      <xdr:spPr>
        <a:xfrm>
          <a:off x="22072600" y="5235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161493</xdr:rowOff>
    </xdr:from>
    <xdr:to>
      <xdr:col>116</xdr:col>
      <xdr:colOff>63500</xdr:colOff>
      <xdr:row>39</xdr:row>
      <xdr:rowOff>33738</xdr:rowOff>
    </xdr:to>
    <xdr:cxnSp macro="">
      <xdr:nvCxnSpPr>
        <xdr:cNvPr id="741" name="直線コネクタ 740"/>
        <xdr:cNvCxnSpPr/>
      </xdr:nvCxnSpPr>
      <xdr:spPr>
        <a:xfrm flipV="1">
          <a:off x="21323300" y="6505143"/>
          <a:ext cx="838200" cy="215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8838</xdr:rowOff>
    </xdr:from>
    <xdr:ext cx="469744" cy="259045"/>
    <xdr:sp macro="" textlink="">
      <xdr:nvSpPr>
        <xdr:cNvPr id="742" name="諸支出金平均値テキスト"/>
        <xdr:cNvSpPr txBox="1"/>
      </xdr:nvSpPr>
      <xdr:spPr>
        <a:xfrm>
          <a:off x="22212300" y="6695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30411</xdr:rowOff>
    </xdr:from>
    <xdr:to>
      <xdr:col>116</xdr:col>
      <xdr:colOff>114300</xdr:colOff>
      <xdr:row>39</xdr:row>
      <xdr:rowOff>132011</xdr:rowOff>
    </xdr:to>
    <xdr:sp macro="" textlink="">
      <xdr:nvSpPr>
        <xdr:cNvPr id="743" name="フローチャート: 判断 742"/>
        <xdr:cNvSpPr/>
      </xdr:nvSpPr>
      <xdr:spPr>
        <a:xfrm>
          <a:off x="22110700" y="6716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33738</xdr:rowOff>
    </xdr:from>
    <xdr:to>
      <xdr:col>111</xdr:col>
      <xdr:colOff>177800</xdr:colOff>
      <xdr:row>39</xdr:row>
      <xdr:rowOff>45038</xdr:rowOff>
    </xdr:to>
    <xdr:cxnSp macro="">
      <xdr:nvCxnSpPr>
        <xdr:cNvPr id="744" name="直線コネクタ 743"/>
        <xdr:cNvCxnSpPr/>
      </xdr:nvCxnSpPr>
      <xdr:spPr>
        <a:xfrm flipV="1">
          <a:off x="20434300" y="6720288"/>
          <a:ext cx="889000" cy="1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35124</xdr:rowOff>
    </xdr:from>
    <xdr:to>
      <xdr:col>112</xdr:col>
      <xdr:colOff>38100</xdr:colOff>
      <xdr:row>39</xdr:row>
      <xdr:rowOff>136724</xdr:rowOff>
    </xdr:to>
    <xdr:sp macro="" textlink="">
      <xdr:nvSpPr>
        <xdr:cNvPr id="745" name="フローチャート: 判断 744"/>
        <xdr:cNvSpPr/>
      </xdr:nvSpPr>
      <xdr:spPr>
        <a:xfrm>
          <a:off x="21272500" y="6721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39</xdr:row>
      <xdr:rowOff>127851</xdr:rowOff>
    </xdr:from>
    <xdr:ext cx="469744" cy="259045"/>
    <xdr:sp macro="" textlink="">
      <xdr:nvSpPr>
        <xdr:cNvPr id="746" name="テキスト ボックス 745"/>
        <xdr:cNvSpPr txBox="1"/>
      </xdr:nvSpPr>
      <xdr:spPr>
        <a:xfrm>
          <a:off x="21088428" y="6814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5642</xdr:rowOff>
    </xdr:from>
    <xdr:to>
      <xdr:col>107</xdr:col>
      <xdr:colOff>50800</xdr:colOff>
      <xdr:row>39</xdr:row>
      <xdr:rowOff>45038</xdr:rowOff>
    </xdr:to>
    <xdr:cxnSp macro="">
      <xdr:nvCxnSpPr>
        <xdr:cNvPr id="747" name="直線コネクタ 746"/>
        <xdr:cNvCxnSpPr/>
      </xdr:nvCxnSpPr>
      <xdr:spPr>
        <a:xfrm>
          <a:off x="19545300" y="6692192"/>
          <a:ext cx="889000" cy="39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40405</xdr:rowOff>
    </xdr:from>
    <xdr:to>
      <xdr:col>107</xdr:col>
      <xdr:colOff>101600</xdr:colOff>
      <xdr:row>39</xdr:row>
      <xdr:rowOff>142005</xdr:rowOff>
    </xdr:to>
    <xdr:sp macro="" textlink="">
      <xdr:nvSpPr>
        <xdr:cNvPr id="748" name="フローチャート: 判断 747"/>
        <xdr:cNvSpPr/>
      </xdr:nvSpPr>
      <xdr:spPr>
        <a:xfrm>
          <a:off x="20383500" y="672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133132</xdr:rowOff>
    </xdr:from>
    <xdr:ext cx="378565" cy="259045"/>
    <xdr:sp macro="" textlink="">
      <xdr:nvSpPr>
        <xdr:cNvPr id="749" name="テキスト ボックス 748"/>
        <xdr:cNvSpPr txBox="1"/>
      </xdr:nvSpPr>
      <xdr:spPr>
        <a:xfrm>
          <a:off x="20245017" y="68196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5642</xdr:rowOff>
    </xdr:from>
    <xdr:to>
      <xdr:col>102</xdr:col>
      <xdr:colOff>114300</xdr:colOff>
      <xdr:row>39</xdr:row>
      <xdr:rowOff>46692</xdr:rowOff>
    </xdr:to>
    <xdr:cxnSp macro="">
      <xdr:nvCxnSpPr>
        <xdr:cNvPr id="750" name="直線コネクタ 749"/>
        <xdr:cNvCxnSpPr/>
      </xdr:nvCxnSpPr>
      <xdr:spPr>
        <a:xfrm flipV="1">
          <a:off x="18656300" y="6692192"/>
          <a:ext cx="889000" cy="41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136307</xdr:rowOff>
    </xdr:from>
    <xdr:to>
      <xdr:col>102</xdr:col>
      <xdr:colOff>165100</xdr:colOff>
      <xdr:row>39</xdr:row>
      <xdr:rowOff>66457</xdr:rowOff>
    </xdr:to>
    <xdr:sp macro="" textlink="">
      <xdr:nvSpPr>
        <xdr:cNvPr id="751" name="フローチャート: 判断 750"/>
        <xdr:cNvSpPr/>
      </xdr:nvSpPr>
      <xdr:spPr>
        <a:xfrm>
          <a:off x="19494500" y="6651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57584</xdr:rowOff>
    </xdr:from>
    <xdr:ext cx="469744" cy="259045"/>
    <xdr:sp macro="" textlink="">
      <xdr:nvSpPr>
        <xdr:cNvPr id="752" name="テキスト ボックス 751"/>
        <xdr:cNvSpPr txBox="1"/>
      </xdr:nvSpPr>
      <xdr:spPr>
        <a:xfrm>
          <a:off x="19310428" y="6744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6604</xdr:rowOff>
    </xdr:from>
    <xdr:to>
      <xdr:col>98</xdr:col>
      <xdr:colOff>38100</xdr:colOff>
      <xdr:row>39</xdr:row>
      <xdr:rowOff>108204</xdr:rowOff>
    </xdr:to>
    <xdr:sp macro="" textlink="">
      <xdr:nvSpPr>
        <xdr:cNvPr id="753" name="フローチャート: 判断 752"/>
        <xdr:cNvSpPr/>
      </xdr:nvSpPr>
      <xdr:spPr>
        <a:xfrm>
          <a:off x="18605500" y="6693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99331</xdr:rowOff>
    </xdr:from>
    <xdr:ext cx="469744" cy="259045"/>
    <xdr:sp macro="" textlink="">
      <xdr:nvSpPr>
        <xdr:cNvPr id="754" name="テキスト ボックス 753"/>
        <xdr:cNvSpPr txBox="1"/>
      </xdr:nvSpPr>
      <xdr:spPr>
        <a:xfrm>
          <a:off x="18421428" y="6785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110693</xdr:rowOff>
    </xdr:from>
    <xdr:to>
      <xdr:col>116</xdr:col>
      <xdr:colOff>114300</xdr:colOff>
      <xdr:row>38</xdr:row>
      <xdr:rowOff>40843</xdr:rowOff>
    </xdr:to>
    <xdr:sp macro="" textlink="">
      <xdr:nvSpPr>
        <xdr:cNvPr id="760" name="楕円 759"/>
        <xdr:cNvSpPr/>
      </xdr:nvSpPr>
      <xdr:spPr>
        <a:xfrm>
          <a:off x="22110700" y="6454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133570</xdr:rowOff>
    </xdr:from>
    <xdr:ext cx="534377" cy="259045"/>
    <xdr:sp macro="" textlink="">
      <xdr:nvSpPr>
        <xdr:cNvPr id="761" name="諸支出金該当値テキスト"/>
        <xdr:cNvSpPr txBox="1"/>
      </xdr:nvSpPr>
      <xdr:spPr>
        <a:xfrm>
          <a:off x="22212300" y="6305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154388</xdr:rowOff>
    </xdr:from>
    <xdr:to>
      <xdr:col>112</xdr:col>
      <xdr:colOff>38100</xdr:colOff>
      <xdr:row>39</xdr:row>
      <xdr:rowOff>84538</xdr:rowOff>
    </xdr:to>
    <xdr:sp macro="" textlink="">
      <xdr:nvSpPr>
        <xdr:cNvPr id="762" name="楕円 761"/>
        <xdr:cNvSpPr/>
      </xdr:nvSpPr>
      <xdr:spPr>
        <a:xfrm>
          <a:off x="21272500" y="6669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101066</xdr:rowOff>
    </xdr:from>
    <xdr:ext cx="469744" cy="259045"/>
    <xdr:sp macro="" textlink="">
      <xdr:nvSpPr>
        <xdr:cNvPr id="763" name="テキスト ボックス 762"/>
        <xdr:cNvSpPr txBox="1"/>
      </xdr:nvSpPr>
      <xdr:spPr>
        <a:xfrm>
          <a:off x="21088428" y="6444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165688</xdr:rowOff>
    </xdr:from>
    <xdr:to>
      <xdr:col>107</xdr:col>
      <xdr:colOff>101600</xdr:colOff>
      <xdr:row>39</xdr:row>
      <xdr:rowOff>95838</xdr:rowOff>
    </xdr:to>
    <xdr:sp macro="" textlink="">
      <xdr:nvSpPr>
        <xdr:cNvPr id="764" name="楕円 763"/>
        <xdr:cNvSpPr/>
      </xdr:nvSpPr>
      <xdr:spPr>
        <a:xfrm>
          <a:off x="20383500" y="6680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112365</xdr:rowOff>
    </xdr:from>
    <xdr:ext cx="469744" cy="259045"/>
    <xdr:sp macro="" textlink="">
      <xdr:nvSpPr>
        <xdr:cNvPr id="765" name="テキスト ボックス 764"/>
        <xdr:cNvSpPr txBox="1"/>
      </xdr:nvSpPr>
      <xdr:spPr>
        <a:xfrm>
          <a:off x="20199428" y="6456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126292</xdr:rowOff>
    </xdr:from>
    <xdr:to>
      <xdr:col>102</xdr:col>
      <xdr:colOff>165100</xdr:colOff>
      <xdr:row>39</xdr:row>
      <xdr:rowOff>56442</xdr:rowOff>
    </xdr:to>
    <xdr:sp macro="" textlink="">
      <xdr:nvSpPr>
        <xdr:cNvPr id="766" name="楕円 765"/>
        <xdr:cNvSpPr/>
      </xdr:nvSpPr>
      <xdr:spPr>
        <a:xfrm>
          <a:off x="19494500" y="6641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72969</xdr:rowOff>
    </xdr:from>
    <xdr:ext cx="469744" cy="259045"/>
    <xdr:sp macro="" textlink="">
      <xdr:nvSpPr>
        <xdr:cNvPr id="767" name="テキスト ボックス 766"/>
        <xdr:cNvSpPr txBox="1"/>
      </xdr:nvSpPr>
      <xdr:spPr>
        <a:xfrm>
          <a:off x="19310428" y="6416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167342</xdr:rowOff>
    </xdr:from>
    <xdr:to>
      <xdr:col>98</xdr:col>
      <xdr:colOff>38100</xdr:colOff>
      <xdr:row>39</xdr:row>
      <xdr:rowOff>97492</xdr:rowOff>
    </xdr:to>
    <xdr:sp macro="" textlink="">
      <xdr:nvSpPr>
        <xdr:cNvPr id="768" name="楕円 767"/>
        <xdr:cNvSpPr/>
      </xdr:nvSpPr>
      <xdr:spPr>
        <a:xfrm>
          <a:off x="18605500" y="6682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114019</xdr:rowOff>
    </xdr:from>
    <xdr:ext cx="469744" cy="259045"/>
    <xdr:sp macro="" textlink="">
      <xdr:nvSpPr>
        <xdr:cNvPr id="769" name="テキスト ボックス 768"/>
        <xdr:cNvSpPr txBox="1"/>
      </xdr:nvSpPr>
      <xdr:spPr>
        <a:xfrm>
          <a:off x="18421428" y="6457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1" name="テキスト ボックス 78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3" name="テキスト ボックス 78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5" name="直線コネクタ 78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0" name="直線コネクタ 78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フローチャート: 判断 79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3" name="直線コネクタ 79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4" name="フローチャート: 判断 79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5" name="テキスト ボックス 794"/>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6" name="直線コネクタ 79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7" name="フローチャート: 判断 79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8" name="テキスト ボックス 797"/>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9" name="直線コネクタ 79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0" name="フローチャート: 判断 79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1" name="テキスト ボックス 800"/>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フローチャート: 判断 80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3" name="テキスト ボックス 802"/>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楕円 80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1" name="楕円 81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2" name="テキスト ボックス 811"/>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3" name="楕円 81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4" name="テキスト ボックス 813"/>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5" name="楕円 81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6" name="テキスト ボックス 815"/>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楕円 81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8" name="テキスト ボックス 817"/>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9" name="正方形/長方形 81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0" name="正方形/長方形 81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1" name="テキスト ボックス 82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総務費、民生費、衛生費、農林水産業費、土木費が類似団体平均を大きく上回っている。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公債費は平成１８年度以降、新規借入がないため、類似団体を下回っている。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・総務費：公共施設の維持運営に多くの費用を要している。基金の積立額が大きい。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・民生費：社会福祉費、老人福祉費の村独自の助成事業を実施している。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・衛生費：水道施設の新設に係る経費のため、簡易水道特別会計への繰出金が大きい。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・農林水産業費：基金充当による水産業費補助金が多い傾向であり、基幹産業の振興推進を図っている。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・土木費：長寿命化計画に基づく施設の更新や、下水道施設の整備更新・維持管理のための公共下水道事業特別会計への繰出金が大きい。</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北海道泊村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財政調整基金については、中期的な見通しのもとに決算剰余金を含めて積立てしている。実質収支額は、継続的に黒字を確保して横ばいで推移している。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北海道泊村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一般会計及びすべての特別会計において、収支均衡を保っている。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今後も各会計で効率的な財政運営を行っていく。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5552;&#20986;/&#12304;&#36001;&#25919;&#29366;&#27841;&#36039;&#26009;&#38598;&#12305;_014036_&#27850;&#26449;_2021(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基金残高に係る経年分析"/>
      <sheetName val="公会計指標分析・財政指標組合せ分析表"/>
      <sheetName val="施設類型別ストック情報分析表①"/>
      <sheetName val="施設類型別ストック情報分析表②"/>
    </sheetNames>
    <sheetDataSet>
      <sheetData sheetId="0" refreshError="1"/>
      <sheetData sheetId="1">
        <row r="50">
          <cell r="BP50" t="str">
            <v>H29</v>
          </cell>
          <cell r="BX50" t="str">
            <v>H30</v>
          </cell>
          <cell r="CF50" t="str">
            <v>R01</v>
          </cell>
          <cell r="CN50" t="str">
            <v>R02</v>
          </cell>
          <cell r="CV50" t="str">
            <v>R03</v>
          </cell>
        </row>
        <row r="51">
          <cell r="AN51" t="str">
            <v>当該団体値</v>
          </cell>
        </row>
        <row r="53">
          <cell r="BP53">
            <v>52.7</v>
          </cell>
          <cell r="BX53">
            <v>54.1</v>
          </cell>
          <cell r="CF53">
            <v>54.3</v>
          </cell>
          <cell r="CN53">
            <v>55.7</v>
          </cell>
          <cell r="CV53">
            <v>52.6</v>
          </cell>
        </row>
        <row r="55">
          <cell r="AN55" t="str">
            <v>類似団体内平均値</v>
          </cell>
          <cell r="BP55">
            <v>0</v>
          </cell>
          <cell r="BX55">
            <v>0</v>
          </cell>
          <cell r="CF55">
            <v>0</v>
          </cell>
          <cell r="CN55">
            <v>0</v>
          </cell>
          <cell r="CV55">
            <v>0</v>
          </cell>
        </row>
        <row r="57">
          <cell r="BP57">
            <v>58.2</v>
          </cell>
          <cell r="BX57">
            <v>59.4</v>
          </cell>
          <cell r="CF57">
            <v>60.4</v>
          </cell>
          <cell r="CN57">
            <v>61.5</v>
          </cell>
          <cell r="CV57">
            <v>61</v>
          </cell>
        </row>
        <row r="72">
          <cell r="BP72" t="str">
            <v>H29</v>
          </cell>
          <cell r="BX72" t="str">
            <v>H30</v>
          </cell>
          <cell r="CF72" t="str">
            <v>R01</v>
          </cell>
          <cell r="CN72" t="str">
            <v>R02</v>
          </cell>
          <cell r="CV72" t="str">
            <v>R03</v>
          </cell>
        </row>
        <row r="73">
          <cell r="AN73" t="str">
            <v>当該団体値</v>
          </cell>
        </row>
        <row r="75">
          <cell r="BP75">
            <v>0.8</v>
          </cell>
          <cell r="BX75">
            <v>0.8</v>
          </cell>
          <cell r="CF75">
            <v>1</v>
          </cell>
          <cell r="CN75">
            <v>1.2</v>
          </cell>
          <cell r="CV75">
            <v>1.3</v>
          </cell>
        </row>
        <row r="77">
          <cell r="AN77" t="str">
            <v>類似団体内平均値</v>
          </cell>
          <cell r="BP77">
            <v>0</v>
          </cell>
          <cell r="BX77">
            <v>0</v>
          </cell>
          <cell r="CF77">
            <v>0</v>
          </cell>
          <cell r="CN77">
            <v>0</v>
          </cell>
          <cell r="CV77">
            <v>0</v>
          </cell>
        </row>
        <row r="79">
          <cell r="BP79">
            <v>7.1</v>
          </cell>
          <cell r="BX79">
            <v>7.4</v>
          </cell>
          <cell r="CF79">
            <v>7.4</v>
          </cell>
          <cell r="CN79">
            <v>8</v>
          </cell>
          <cell r="CV79">
            <v>6.6</v>
          </cell>
        </row>
      </sheetData>
      <sheetData sheetId="2" refreshError="1"/>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opLeftCell="AI1" workbookViewId="0">
      <selection activeCell="O56" sqref="O56"/>
    </sheetView>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595" t="s">
        <v>80</v>
      </c>
      <c r="C1" s="595"/>
      <c r="D1" s="595"/>
      <c r="E1" s="595"/>
      <c r="F1" s="595"/>
      <c r="G1" s="595"/>
      <c r="H1" s="595"/>
      <c r="I1" s="595"/>
      <c r="J1" s="595"/>
      <c r="K1" s="595"/>
      <c r="L1" s="595"/>
      <c r="M1" s="595"/>
      <c r="N1" s="595"/>
      <c r="O1" s="595"/>
      <c r="P1" s="595"/>
      <c r="Q1" s="595"/>
      <c r="R1" s="595"/>
      <c r="S1" s="595"/>
      <c r="T1" s="595"/>
      <c r="U1" s="595"/>
      <c r="V1" s="595"/>
      <c r="W1" s="595"/>
      <c r="X1" s="595"/>
      <c r="Y1" s="595"/>
      <c r="Z1" s="595"/>
      <c r="AA1" s="595"/>
      <c r="AB1" s="595"/>
      <c r="AC1" s="595"/>
      <c r="AD1" s="595"/>
      <c r="AE1" s="595"/>
      <c r="AF1" s="595"/>
      <c r="AG1" s="595"/>
      <c r="AH1" s="595"/>
      <c r="AI1" s="595"/>
      <c r="AJ1" s="595"/>
      <c r="AK1" s="595"/>
      <c r="AL1" s="595"/>
      <c r="AM1" s="595"/>
      <c r="AN1" s="595"/>
      <c r="AO1" s="595"/>
      <c r="AP1" s="595"/>
      <c r="AQ1" s="595"/>
      <c r="AR1" s="595"/>
      <c r="AS1" s="595"/>
      <c r="AT1" s="595"/>
      <c r="AU1" s="595"/>
      <c r="AV1" s="595"/>
      <c r="AW1" s="595"/>
      <c r="AX1" s="595"/>
      <c r="AY1" s="595"/>
      <c r="AZ1" s="595"/>
      <c r="BA1" s="595"/>
      <c r="BB1" s="595"/>
      <c r="BC1" s="595"/>
      <c r="BD1" s="595"/>
      <c r="BE1" s="595"/>
      <c r="BF1" s="595"/>
      <c r="BG1" s="595"/>
      <c r="BH1" s="595"/>
      <c r="BI1" s="595"/>
      <c r="BJ1" s="595"/>
      <c r="BK1" s="595"/>
      <c r="BL1" s="595"/>
      <c r="BM1" s="595"/>
      <c r="BN1" s="595"/>
      <c r="BO1" s="595"/>
      <c r="BP1" s="595"/>
      <c r="BQ1" s="595"/>
      <c r="BR1" s="595"/>
      <c r="BS1" s="595"/>
      <c r="BT1" s="595"/>
      <c r="BU1" s="595"/>
      <c r="BV1" s="595"/>
      <c r="BW1" s="595"/>
      <c r="BX1" s="595"/>
      <c r="BY1" s="595"/>
      <c r="BZ1" s="595"/>
      <c r="CA1" s="595"/>
      <c r="CB1" s="595"/>
      <c r="CC1" s="595"/>
      <c r="CD1" s="595"/>
      <c r="CE1" s="595"/>
      <c r="CF1" s="595"/>
      <c r="CG1" s="595"/>
      <c r="CH1" s="595"/>
      <c r="CI1" s="595"/>
      <c r="CJ1" s="595"/>
      <c r="CK1" s="595"/>
      <c r="CL1" s="595"/>
      <c r="CM1" s="595"/>
      <c r="CN1" s="595"/>
      <c r="CO1" s="595"/>
      <c r="CP1" s="595"/>
      <c r="CQ1" s="595"/>
      <c r="CR1" s="595"/>
      <c r="CS1" s="595"/>
      <c r="CT1" s="595"/>
      <c r="CU1" s="595"/>
      <c r="CV1" s="595"/>
      <c r="CW1" s="595"/>
      <c r="CX1" s="595"/>
      <c r="CY1" s="595"/>
      <c r="CZ1" s="595"/>
      <c r="DA1" s="595"/>
      <c r="DB1" s="595"/>
      <c r="DC1" s="595"/>
      <c r="DD1" s="595"/>
      <c r="DE1" s="595"/>
      <c r="DF1" s="595"/>
      <c r="DG1" s="595"/>
      <c r="DH1" s="595"/>
      <c r="DI1" s="595"/>
      <c r="DJ1" s="178"/>
      <c r="DK1" s="178"/>
      <c r="DL1" s="178"/>
      <c r="DM1" s="178"/>
      <c r="DN1" s="178"/>
      <c r="DO1" s="178"/>
    </row>
    <row r="2" spans="1:119" ht="24.75" thickBot="1" x14ac:dyDescent="0.2">
      <c r="B2" s="179" t="s">
        <v>81</v>
      </c>
      <c r="C2" s="179"/>
      <c r="D2" s="180"/>
    </row>
    <row r="3" spans="1:119" ht="18.75" customHeight="1" thickBot="1" x14ac:dyDescent="0.2">
      <c r="A3" s="178"/>
      <c r="B3" s="596" t="s">
        <v>82</v>
      </c>
      <c r="C3" s="597"/>
      <c r="D3" s="597"/>
      <c r="E3" s="598"/>
      <c r="F3" s="598"/>
      <c r="G3" s="598"/>
      <c r="H3" s="598"/>
      <c r="I3" s="598"/>
      <c r="J3" s="598"/>
      <c r="K3" s="598"/>
      <c r="L3" s="598" t="s">
        <v>83</v>
      </c>
      <c r="M3" s="598"/>
      <c r="N3" s="598"/>
      <c r="O3" s="598"/>
      <c r="P3" s="598"/>
      <c r="Q3" s="598"/>
      <c r="R3" s="601"/>
      <c r="S3" s="601"/>
      <c r="T3" s="601"/>
      <c r="U3" s="601"/>
      <c r="V3" s="602"/>
      <c r="W3" s="492" t="s">
        <v>84</v>
      </c>
      <c r="X3" s="493"/>
      <c r="Y3" s="493"/>
      <c r="Z3" s="493"/>
      <c r="AA3" s="493"/>
      <c r="AB3" s="597"/>
      <c r="AC3" s="601" t="s">
        <v>85</v>
      </c>
      <c r="AD3" s="493"/>
      <c r="AE3" s="493"/>
      <c r="AF3" s="493"/>
      <c r="AG3" s="493"/>
      <c r="AH3" s="493"/>
      <c r="AI3" s="493"/>
      <c r="AJ3" s="493"/>
      <c r="AK3" s="493"/>
      <c r="AL3" s="563"/>
      <c r="AM3" s="492" t="s">
        <v>86</v>
      </c>
      <c r="AN3" s="493"/>
      <c r="AO3" s="493"/>
      <c r="AP3" s="493"/>
      <c r="AQ3" s="493"/>
      <c r="AR3" s="493"/>
      <c r="AS3" s="493"/>
      <c r="AT3" s="493"/>
      <c r="AU3" s="493"/>
      <c r="AV3" s="493"/>
      <c r="AW3" s="493"/>
      <c r="AX3" s="563"/>
      <c r="AY3" s="555" t="s">
        <v>1</v>
      </c>
      <c r="AZ3" s="556"/>
      <c r="BA3" s="556"/>
      <c r="BB3" s="556"/>
      <c r="BC3" s="556"/>
      <c r="BD3" s="556"/>
      <c r="BE3" s="556"/>
      <c r="BF3" s="556"/>
      <c r="BG3" s="556"/>
      <c r="BH3" s="556"/>
      <c r="BI3" s="556"/>
      <c r="BJ3" s="556"/>
      <c r="BK3" s="556"/>
      <c r="BL3" s="556"/>
      <c r="BM3" s="605"/>
      <c r="BN3" s="492" t="s">
        <v>87</v>
      </c>
      <c r="BO3" s="493"/>
      <c r="BP3" s="493"/>
      <c r="BQ3" s="493"/>
      <c r="BR3" s="493"/>
      <c r="BS3" s="493"/>
      <c r="BT3" s="493"/>
      <c r="BU3" s="563"/>
      <c r="BV3" s="492" t="s">
        <v>88</v>
      </c>
      <c r="BW3" s="493"/>
      <c r="BX3" s="493"/>
      <c r="BY3" s="493"/>
      <c r="BZ3" s="493"/>
      <c r="CA3" s="493"/>
      <c r="CB3" s="493"/>
      <c r="CC3" s="563"/>
      <c r="CD3" s="555" t="s">
        <v>1</v>
      </c>
      <c r="CE3" s="556"/>
      <c r="CF3" s="556"/>
      <c r="CG3" s="556"/>
      <c r="CH3" s="556"/>
      <c r="CI3" s="556"/>
      <c r="CJ3" s="556"/>
      <c r="CK3" s="556"/>
      <c r="CL3" s="556"/>
      <c r="CM3" s="556"/>
      <c r="CN3" s="556"/>
      <c r="CO3" s="556"/>
      <c r="CP3" s="556"/>
      <c r="CQ3" s="556"/>
      <c r="CR3" s="556"/>
      <c r="CS3" s="605"/>
      <c r="CT3" s="492" t="s">
        <v>89</v>
      </c>
      <c r="CU3" s="493"/>
      <c r="CV3" s="493"/>
      <c r="CW3" s="493"/>
      <c r="CX3" s="493"/>
      <c r="CY3" s="493"/>
      <c r="CZ3" s="493"/>
      <c r="DA3" s="563"/>
      <c r="DB3" s="492" t="s">
        <v>90</v>
      </c>
      <c r="DC3" s="493"/>
      <c r="DD3" s="493"/>
      <c r="DE3" s="493"/>
      <c r="DF3" s="493"/>
      <c r="DG3" s="493"/>
      <c r="DH3" s="493"/>
      <c r="DI3" s="563"/>
    </row>
    <row r="4" spans="1:119" ht="18.75" customHeight="1" x14ac:dyDescent="0.15">
      <c r="A4" s="178"/>
      <c r="B4" s="571"/>
      <c r="C4" s="572"/>
      <c r="D4" s="572"/>
      <c r="E4" s="573"/>
      <c r="F4" s="573"/>
      <c r="G4" s="573"/>
      <c r="H4" s="573"/>
      <c r="I4" s="573"/>
      <c r="J4" s="573"/>
      <c r="K4" s="573"/>
      <c r="L4" s="573"/>
      <c r="M4" s="573"/>
      <c r="N4" s="573"/>
      <c r="O4" s="573"/>
      <c r="P4" s="573"/>
      <c r="Q4" s="573"/>
      <c r="R4" s="577"/>
      <c r="S4" s="577"/>
      <c r="T4" s="577"/>
      <c r="U4" s="577"/>
      <c r="V4" s="578"/>
      <c r="W4" s="564"/>
      <c r="X4" s="374"/>
      <c r="Y4" s="374"/>
      <c r="Z4" s="374"/>
      <c r="AA4" s="374"/>
      <c r="AB4" s="572"/>
      <c r="AC4" s="577"/>
      <c r="AD4" s="374"/>
      <c r="AE4" s="374"/>
      <c r="AF4" s="374"/>
      <c r="AG4" s="374"/>
      <c r="AH4" s="374"/>
      <c r="AI4" s="374"/>
      <c r="AJ4" s="374"/>
      <c r="AK4" s="374"/>
      <c r="AL4" s="565"/>
      <c r="AM4" s="514"/>
      <c r="AN4" s="412"/>
      <c r="AO4" s="412"/>
      <c r="AP4" s="412"/>
      <c r="AQ4" s="412"/>
      <c r="AR4" s="412"/>
      <c r="AS4" s="412"/>
      <c r="AT4" s="412"/>
      <c r="AU4" s="412"/>
      <c r="AV4" s="412"/>
      <c r="AW4" s="412"/>
      <c r="AX4" s="604"/>
      <c r="AY4" s="449" t="s">
        <v>91</v>
      </c>
      <c r="AZ4" s="450"/>
      <c r="BA4" s="450"/>
      <c r="BB4" s="450"/>
      <c r="BC4" s="450"/>
      <c r="BD4" s="450"/>
      <c r="BE4" s="450"/>
      <c r="BF4" s="450"/>
      <c r="BG4" s="450"/>
      <c r="BH4" s="450"/>
      <c r="BI4" s="450"/>
      <c r="BJ4" s="450"/>
      <c r="BK4" s="450"/>
      <c r="BL4" s="450"/>
      <c r="BM4" s="451"/>
      <c r="BN4" s="452">
        <v>5203853</v>
      </c>
      <c r="BO4" s="453"/>
      <c r="BP4" s="453"/>
      <c r="BQ4" s="453"/>
      <c r="BR4" s="453"/>
      <c r="BS4" s="453"/>
      <c r="BT4" s="453"/>
      <c r="BU4" s="454"/>
      <c r="BV4" s="452">
        <v>4571093</v>
      </c>
      <c r="BW4" s="453"/>
      <c r="BX4" s="453"/>
      <c r="BY4" s="453"/>
      <c r="BZ4" s="453"/>
      <c r="CA4" s="453"/>
      <c r="CB4" s="453"/>
      <c r="CC4" s="454"/>
      <c r="CD4" s="589" t="s">
        <v>92</v>
      </c>
      <c r="CE4" s="590"/>
      <c r="CF4" s="590"/>
      <c r="CG4" s="590"/>
      <c r="CH4" s="590"/>
      <c r="CI4" s="590"/>
      <c r="CJ4" s="590"/>
      <c r="CK4" s="590"/>
      <c r="CL4" s="590"/>
      <c r="CM4" s="590"/>
      <c r="CN4" s="590"/>
      <c r="CO4" s="590"/>
      <c r="CP4" s="590"/>
      <c r="CQ4" s="590"/>
      <c r="CR4" s="590"/>
      <c r="CS4" s="591"/>
      <c r="CT4" s="592">
        <v>1.5</v>
      </c>
      <c r="CU4" s="593"/>
      <c r="CV4" s="593"/>
      <c r="CW4" s="593"/>
      <c r="CX4" s="593"/>
      <c r="CY4" s="593"/>
      <c r="CZ4" s="593"/>
      <c r="DA4" s="594"/>
      <c r="DB4" s="592">
        <v>1.5</v>
      </c>
      <c r="DC4" s="593"/>
      <c r="DD4" s="593"/>
      <c r="DE4" s="593"/>
      <c r="DF4" s="593"/>
      <c r="DG4" s="593"/>
      <c r="DH4" s="593"/>
      <c r="DI4" s="594"/>
    </row>
    <row r="5" spans="1:119" ht="18.75" customHeight="1" x14ac:dyDescent="0.15">
      <c r="A5" s="178"/>
      <c r="B5" s="599"/>
      <c r="C5" s="413"/>
      <c r="D5" s="413"/>
      <c r="E5" s="600"/>
      <c r="F5" s="600"/>
      <c r="G5" s="600"/>
      <c r="H5" s="600"/>
      <c r="I5" s="600"/>
      <c r="J5" s="600"/>
      <c r="K5" s="600"/>
      <c r="L5" s="600"/>
      <c r="M5" s="600"/>
      <c r="N5" s="600"/>
      <c r="O5" s="600"/>
      <c r="P5" s="600"/>
      <c r="Q5" s="600"/>
      <c r="R5" s="411"/>
      <c r="S5" s="411"/>
      <c r="T5" s="411"/>
      <c r="U5" s="411"/>
      <c r="V5" s="603"/>
      <c r="W5" s="514"/>
      <c r="X5" s="412"/>
      <c r="Y5" s="412"/>
      <c r="Z5" s="412"/>
      <c r="AA5" s="412"/>
      <c r="AB5" s="413"/>
      <c r="AC5" s="411"/>
      <c r="AD5" s="412"/>
      <c r="AE5" s="412"/>
      <c r="AF5" s="412"/>
      <c r="AG5" s="412"/>
      <c r="AH5" s="412"/>
      <c r="AI5" s="412"/>
      <c r="AJ5" s="412"/>
      <c r="AK5" s="412"/>
      <c r="AL5" s="604"/>
      <c r="AM5" s="480" t="s">
        <v>93</v>
      </c>
      <c r="AN5" s="380"/>
      <c r="AO5" s="380"/>
      <c r="AP5" s="380"/>
      <c r="AQ5" s="380"/>
      <c r="AR5" s="380"/>
      <c r="AS5" s="380"/>
      <c r="AT5" s="381"/>
      <c r="AU5" s="481" t="s">
        <v>94</v>
      </c>
      <c r="AV5" s="482"/>
      <c r="AW5" s="482"/>
      <c r="AX5" s="482"/>
      <c r="AY5" s="437" t="s">
        <v>95</v>
      </c>
      <c r="AZ5" s="438"/>
      <c r="BA5" s="438"/>
      <c r="BB5" s="438"/>
      <c r="BC5" s="438"/>
      <c r="BD5" s="438"/>
      <c r="BE5" s="438"/>
      <c r="BF5" s="438"/>
      <c r="BG5" s="438"/>
      <c r="BH5" s="438"/>
      <c r="BI5" s="438"/>
      <c r="BJ5" s="438"/>
      <c r="BK5" s="438"/>
      <c r="BL5" s="438"/>
      <c r="BM5" s="439"/>
      <c r="BN5" s="423">
        <v>5167060</v>
      </c>
      <c r="BO5" s="424"/>
      <c r="BP5" s="424"/>
      <c r="BQ5" s="424"/>
      <c r="BR5" s="424"/>
      <c r="BS5" s="424"/>
      <c r="BT5" s="424"/>
      <c r="BU5" s="425"/>
      <c r="BV5" s="423">
        <v>4535147</v>
      </c>
      <c r="BW5" s="424"/>
      <c r="BX5" s="424"/>
      <c r="BY5" s="424"/>
      <c r="BZ5" s="424"/>
      <c r="CA5" s="424"/>
      <c r="CB5" s="424"/>
      <c r="CC5" s="425"/>
      <c r="CD5" s="463" t="s">
        <v>96</v>
      </c>
      <c r="CE5" s="383"/>
      <c r="CF5" s="383"/>
      <c r="CG5" s="383"/>
      <c r="CH5" s="383"/>
      <c r="CI5" s="383"/>
      <c r="CJ5" s="383"/>
      <c r="CK5" s="383"/>
      <c r="CL5" s="383"/>
      <c r="CM5" s="383"/>
      <c r="CN5" s="383"/>
      <c r="CO5" s="383"/>
      <c r="CP5" s="383"/>
      <c r="CQ5" s="383"/>
      <c r="CR5" s="383"/>
      <c r="CS5" s="464"/>
      <c r="CT5" s="420">
        <v>46.8</v>
      </c>
      <c r="CU5" s="421"/>
      <c r="CV5" s="421"/>
      <c r="CW5" s="421"/>
      <c r="CX5" s="421"/>
      <c r="CY5" s="421"/>
      <c r="CZ5" s="421"/>
      <c r="DA5" s="422"/>
      <c r="DB5" s="420">
        <v>39.4</v>
      </c>
      <c r="DC5" s="421"/>
      <c r="DD5" s="421"/>
      <c r="DE5" s="421"/>
      <c r="DF5" s="421"/>
      <c r="DG5" s="421"/>
      <c r="DH5" s="421"/>
      <c r="DI5" s="422"/>
    </row>
    <row r="6" spans="1:119" ht="18.75" customHeight="1" x14ac:dyDescent="0.15">
      <c r="A6" s="178"/>
      <c r="B6" s="569" t="s">
        <v>97</v>
      </c>
      <c r="C6" s="410"/>
      <c r="D6" s="410"/>
      <c r="E6" s="570"/>
      <c r="F6" s="570"/>
      <c r="G6" s="570"/>
      <c r="H6" s="570"/>
      <c r="I6" s="570"/>
      <c r="J6" s="570"/>
      <c r="K6" s="570"/>
      <c r="L6" s="570" t="s">
        <v>98</v>
      </c>
      <c r="M6" s="570"/>
      <c r="N6" s="570"/>
      <c r="O6" s="570"/>
      <c r="P6" s="570"/>
      <c r="Q6" s="570"/>
      <c r="R6" s="408"/>
      <c r="S6" s="408"/>
      <c r="T6" s="408"/>
      <c r="U6" s="408"/>
      <c r="V6" s="576"/>
      <c r="W6" s="513" t="s">
        <v>99</v>
      </c>
      <c r="X6" s="409"/>
      <c r="Y6" s="409"/>
      <c r="Z6" s="409"/>
      <c r="AA6" s="409"/>
      <c r="AB6" s="410"/>
      <c r="AC6" s="581" t="s">
        <v>100</v>
      </c>
      <c r="AD6" s="582"/>
      <c r="AE6" s="582"/>
      <c r="AF6" s="582"/>
      <c r="AG6" s="582"/>
      <c r="AH6" s="582"/>
      <c r="AI6" s="582"/>
      <c r="AJ6" s="582"/>
      <c r="AK6" s="582"/>
      <c r="AL6" s="583"/>
      <c r="AM6" s="480" t="s">
        <v>101</v>
      </c>
      <c r="AN6" s="380"/>
      <c r="AO6" s="380"/>
      <c r="AP6" s="380"/>
      <c r="AQ6" s="380"/>
      <c r="AR6" s="380"/>
      <c r="AS6" s="380"/>
      <c r="AT6" s="381"/>
      <c r="AU6" s="481" t="s">
        <v>102</v>
      </c>
      <c r="AV6" s="482"/>
      <c r="AW6" s="482"/>
      <c r="AX6" s="482"/>
      <c r="AY6" s="437" t="s">
        <v>103</v>
      </c>
      <c r="AZ6" s="438"/>
      <c r="BA6" s="438"/>
      <c r="BB6" s="438"/>
      <c r="BC6" s="438"/>
      <c r="BD6" s="438"/>
      <c r="BE6" s="438"/>
      <c r="BF6" s="438"/>
      <c r="BG6" s="438"/>
      <c r="BH6" s="438"/>
      <c r="BI6" s="438"/>
      <c r="BJ6" s="438"/>
      <c r="BK6" s="438"/>
      <c r="BL6" s="438"/>
      <c r="BM6" s="439"/>
      <c r="BN6" s="423">
        <v>36793</v>
      </c>
      <c r="BO6" s="424"/>
      <c r="BP6" s="424"/>
      <c r="BQ6" s="424"/>
      <c r="BR6" s="424"/>
      <c r="BS6" s="424"/>
      <c r="BT6" s="424"/>
      <c r="BU6" s="425"/>
      <c r="BV6" s="423">
        <v>35946</v>
      </c>
      <c r="BW6" s="424"/>
      <c r="BX6" s="424"/>
      <c r="BY6" s="424"/>
      <c r="BZ6" s="424"/>
      <c r="CA6" s="424"/>
      <c r="CB6" s="424"/>
      <c r="CC6" s="425"/>
      <c r="CD6" s="463" t="s">
        <v>104</v>
      </c>
      <c r="CE6" s="383"/>
      <c r="CF6" s="383"/>
      <c r="CG6" s="383"/>
      <c r="CH6" s="383"/>
      <c r="CI6" s="383"/>
      <c r="CJ6" s="383"/>
      <c r="CK6" s="383"/>
      <c r="CL6" s="383"/>
      <c r="CM6" s="383"/>
      <c r="CN6" s="383"/>
      <c r="CO6" s="383"/>
      <c r="CP6" s="383"/>
      <c r="CQ6" s="383"/>
      <c r="CR6" s="383"/>
      <c r="CS6" s="464"/>
      <c r="CT6" s="566">
        <v>46.8</v>
      </c>
      <c r="CU6" s="567"/>
      <c r="CV6" s="567"/>
      <c r="CW6" s="567"/>
      <c r="CX6" s="567"/>
      <c r="CY6" s="567"/>
      <c r="CZ6" s="567"/>
      <c r="DA6" s="568"/>
      <c r="DB6" s="566">
        <v>39.4</v>
      </c>
      <c r="DC6" s="567"/>
      <c r="DD6" s="567"/>
      <c r="DE6" s="567"/>
      <c r="DF6" s="567"/>
      <c r="DG6" s="567"/>
      <c r="DH6" s="567"/>
      <c r="DI6" s="568"/>
    </row>
    <row r="7" spans="1:119" ht="18.75" customHeight="1" x14ac:dyDescent="0.15">
      <c r="A7" s="178"/>
      <c r="B7" s="571"/>
      <c r="C7" s="572"/>
      <c r="D7" s="572"/>
      <c r="E7" s="573"/>
      <c r="F7" s="573"/>
      <c r="G7" s="573"/>
      <c r="H7" s="573"/>
      <c r="I7" s="573"/>
      <c r="J7" s="573"/>
      <c r="K7" s="573"/>
      <c r="L7" s="573"/>
      <c r="M7" s="573"/>
      <c r="N7" s="573"/>
      <c r="O7" s="573"/>
      <c r="P7" s="573"/>
      <c r="Q7" s="573"/>
      <c r="R7" s="577"/>
      <c r="S7" s="577"/>
      <c r="T7" s="577"/>
      <c r="U7" s="577"/>
      <c r="V7" s="578"/>
      <c r="W7" s="564"/>
      <c r="X7" s="374"/>
      <c r="Y7" s="374"/>
      <c r="Z7" s="374"/>
      <c r="AA7" s="374"/>
      <c r="AB7" s="572"/>
      <c r="AC7" s="584"/>
      <c r="AD7" s="375"/>
      <c r="AE7" s="375"/>
      <c r="AF7" s="375"/>
      <c r="AG7" s="375"/>
      <c r="AH7" s="375"/>
      <c r="AI7" s="375"/>
      <c r="AJ7" s="375"/>
      <c r="AK7" s="375"/>
      <c r="AL7" s="585"/>
      <c r="AM7" s="480" t="s">
        <v>105</v>
      </c>
      <c r="AN7" s="380"/>
      <c r="AO7" s="380"/>
      <c r="AP7" s="380"/>
      <c r="AQ7" s="380"/>
      <c r="AR7" s="380"/>
      <c r="AS7" s="380"/>
      <c r="AT7" s="381"/>
      <c r="AU7" s="481" t="s">
        <v>106</v>
      </c>
      <c r="AV7" s="482"/>
      <c r="AW7" s="482"/>
      <c r="AX7" s="482"/>
      <c r="AY7" s="437" t="s">
        <v>107</v>
      </c>
      <c r="AZ7" s="438"/>
      <c r="BA7" s="438"/>
      <c r="BB7" s="438"/>
      <c r="BC7" s="438"/>
      <c r="BD7" s="438"/>
      <c r="BE7" s="438"/>
      <c r="BF7" s="438"/>
      <c r="BG7" s="438"/>
      <c r="BH7" s="438"/>
      <c r="BI7" s="438"/>
      <c r="BJ7" s="438"/>
      <c r="BK7" s="438"/>
      <c r="BL7" s="438"/>
      <c r="BM7" s="439"/>
      <c r="BN7" s="423">
        <v>1112</v>
      </c>
      <c r="BO7" s="424"/>
      <c r="BP7" s="424"/>
      <c r="BQ7" s="424"/>
      <c r="BR7" s="424"/>
      <c r="BS7" s="424"/>
      <c r="BT7" s="424"/>
      <c r="BU7" s="425"/>
      <c r="BV7" s="423">
        <v>1112</v>
      </c>
      <c r="BW7" s="424"/>
      <c r="BX7" s="424"/>
      <c r="BY7" s="424"/>
      <c r="BZ7" s="424"/>
      <c r="CA7" s="424"/>
      <c r="CB7" s="424"/>
      <c r="CC7" s="425"/>
      <c r="CD7" s="463" t="s">
        <v>108</v>
      </c>
      <c r="CE7" s="383"/>
      <c r="CF7" s="383"/>
      <c r="CG7" s="383"/>
      <c r="CH7" s="383"/>
      <c r="CI7" s="383"/>
      <c r="CJ7" s="383"/>
      <c r="CK7" s="383"/>
      <c r="CL7" s="383"/>
      <c r="CM7" s="383"/>
      <c r="CN7" s="383"/>
      <c r="CO7" s="383"/>
      <c r="CP7" s="383"/>
      <c r="CQ7" s="383"/>
      <c r="CR7" s="383"/>
      <c r="CS7" s="464"/>
      <c r="CT7" s="423">
        <v>2404347</v>
      </c>
      <c r="CU7" s="424"/>
      <c r="CV7" s="424"/>
      <c r="CW7" s="424"/>
      <c r="CX7" s="424"/>
      <c r="CY7" s="424"/>
      <c r="CZ7" s="424"/>
      <c r="DA7" s="425"/>
      <c r="DB7" s="423">
        <v>2306018</v>
      </c>
      <c r="DC7" s="424"/>
      <c r="DD7" s="424"/>
      <c r="DE7" s="424"/>
      <c r="DF7" s="424"/>
      <c r="DG7" s="424"/>
      <c r="DH7" s="424"/>
      <c r="DI7" s="425"/>
    </row>
    <row r="8" spans="1:119" ht="18.75" customHeight="1" thickBot="1" x14ac:dyDescent="0.2">
      <c r="A8" s="178"/>
      <c r="B8" s="574"/>
      <c r="C8" s="519"/>
      <c r="D8" s="519"/>
      <c r="E8" s="575"/>
      <c r="F8" s="575"/>
      <c r="G8" s="575"/>
      <c r="H8" s="575"/>
      <c r="I8" s="575"/>
      <c r="J8" s="575"/>
      <c r="K8" s="575"/>
      <c r="L8" s="575"/>
      <c r="M8" s="575"/>
      <c r="N8" s="575"/>
      <c r="O8" s="575"/>
      <c r="P8" s="575"/>
      <c r="Q8" s="575"/>
      <c r="R8" s="579"/>
      <c r="S8" s="579"/>
      <c r="T8" s="579"/>
      <c r="U8" s="579"/>
      <c r="V8" s="580"/>
      <c r="W8" s="494"/>
      <c r="X8" s="495"/>
      <c r="Y8" s="495"/>
      <c r="Z8" s="495"/>
      <c r="AA8" s="495"/>
      <c r="AB8" s="519"/>
      <c r="AC8" s="586"/>
      <c r="AD8" s="587"/>
      <c r="AE8" s="587"/>
      <c r="AF8" s="587"/>
      <c r="AG8" s="587"/>
      <c r="AH8" s="587"/>
      <c r="AI8" s="587"/>
      <c r="AJ8" s="587"/>
      <c r="AK8" s="587"/>
      <c r="AL8" s="588"/>
      <c r="AM8" s="480" t="s">
        <v>109</v>
      </c>
      <c r="AN8" s="380"/>
      <c r="AO8" s="380"/>
      <c r="AP8" s="380"/>
      <c r="AQ8" s="380"/>
      <c r="AR8" s="380"/>
      <c r="AS8" s="380"/>
      <c r="AT8" s="381"/>
      <c r="AU8" s="481" t="s">
        <v>110</v>
      </c>
      <c r="AV8" s="482"/>
      <c r="AW8" s="482"/>
      <c r="AX8" s="482"/>
      <c r="AY8" s="437" t="s">
        <v>111</v>
      </c>
      <c r="AZ8" s="438"/>
      <c r="BA8" s="438"/>
      <c r="BB8" s="438"/>
      <c r="BC8" s="438"/>
      <c r="BD8" s="438"/>
      <c r="BE8" s="438"/>
      <c r="BF8" s="438"/>
      <c r="BG8" s="438"/>
      <c r="BH8" s="438"/>
      <c r="BI8" s="438"/>
      <c r="BJ8" s="438"/>
      <c r="BK8" s="438"/>
      <c r="BL8" s="438"/>
      <c r="BM8" s="439"/>
      <c r="BN8" s="423">
        <v>35681</v>
      </c>
      <c r="BO8" s="424"/>
      <c r="BP8" s="424"/>
      <c r="BQ8" s="424"/>
      <c r="BR8" s="424"/>
      <c r="BS8" s="424"/>
      <c r="BT8" s="424"/>
      <c r="BU8" s="425"/>
      <c r="BV8" s="423">
        <v>34834</v>
      </c>
      <c r="BW8" s="424"/>
      <c r="BX8" s="424"/>
      <c r="BY8" s="424"/>
      <c r="BZ8" s="424"/>
      <c r="CA8" s="424"/>
      <c r="CB8" s="424"/>
      <c r="CC8" s="425"/>
      <c r="CD8" s="463" t="s">
        <v>112</v>
      </c>
      <c r="CE8" s="383"/>
      <c r="CF8" s="383"/>
      <c r="CG8" s="383"/>
      <c r="CH8" s="383"/>
      <c r="CI8" s="383"/>
      <c r="CJ8" s="383"/>
      <c r="CK8" s="383"/>
      <c r="CL8" s="383"/>
      <c r="CM8" s="383"/>
      <c r="CN8" s="383"/>
      <c r="CO8" s="383"/>
      <c r="CP8" s="383"/>
      <c r="CQ8" s="383"/>
      <c r="CR8" s="383"/>
      <c r="CS8" s="464"/>
      <c r="CT8" s="526">
        <v>1.53</v>
      </c>
      <c r="CU8" s="527"/>
      <c r="CV8" s="527"/>
      <c r="CW8" s="527"/>
      <c r="CX8" s="527"/>
      <c r="CY8" s="527"/>
      <c r="CZ8" s="527"/>
      <c r="DA8" s="528"/>
      <c r="DB8" s="526">
        <v>1.58</v>
      </c>
      <c r="DC8" s="527"/>
      <c r="DD8" s="527"/>
      <c r="DE8" s="527"/>
      <c r="DF8" s="527"/>
      <c r="DG8" s="527"/>
      <c r="DH8" s="527"/>
      <c r="DI8" s="528"/>
    </row>
    <row r="9" spans="1:119" ht="18.75" customHeight="1" thickBot="1" x14ac:dyDescent="0.2">
      <c r="A9" s="178"/>
      <c r="B9" s="555" t="s">
        <v>113</v>
      </c>
      <c r="C9" s="556"/>
      <c r="D9" s="556"/>
      <c r="E9" s="556"/>
      <c r="F9" s="556"/>
      <c r="G9" s="556"/>
      <c r="H9" s="556"/>
      <c r="I9" s="556"/>
      <c r="J9" s="556"/>
      <c r="K9" s="474"/>
      <c r="L9" s="557" t="s">
        <v>114</v>
      </c>
      <c r="M9" s="558"/>
      <c r="N9" s="558"/>
      <c r="O9" s="558"/>
      <c r="P9" s="558"/>
      <c r="Q9" s="559"/>
      <c r="R9" s="560">
        <v>1569</v>
      </c>
      <c r="S9" s="561"/>
      <c r="T9" s="561"/>
      <c r="U9" s="561"/>
      <c r="V9" s="562"/>
      <c r="W9" s="492" t="s">
        <v>115</v>
      </c>
      <c r="X9" s="493"/>
      <c r="Y9" s="493"/>
      <c r="Z9" s="493"/>
      <c r="AA9" s="493"/>
      <c r="AB9" s="493"/>
      <c r="AC9" s="493"/>
      <c r="AD9" s="493"/>
      <c r="AE9" s="493"/>
      <c r="AF9" s="493"/>
      <c r="AG9" s="493"/>
      <c r="AH9" s="493"/>
      <c r="AI9" s="493"/>
      <c r="AJ9" s="493"/>
      <c r="AK9" s="493"/>
      <c r="AL9" s="563"/>
      <c r="AM9" s="480" t="s">
        <v>116</v>
      </c>
      <c r="AN9" s="380"/>
      <c r="AO9" s="380"/>
      <c r="AP9" s="380"/>
      <c r="AQ9" s="380"/>
      <c r="AR9" s="380"/>
      <c r="AS9" s="380"/>
      <c r="AT9" s="381"/>
      <c r="AU9" s="481" t="s">
        <v>94</v>
      </c>
      <c r="AV9" s="482"/>
      <c r="AW9" s="482"/>
      <c r="AX9" s="482"/>
      <c r="AY9" s="437" t="s">
        <v>117</v>
      </c>
      <c r="AZ9" s="438"/>
      <c r="BA9" s="438"/>
      <c r="BB9" s="438"/>
      <c r="BC9" s="438"/>
      <c r="BD9" s="438"/>
      <c r="BE9" s="438"/>
      <c r="BF9" s="438"/>
      <c r="BG9" s="438"/>
      <c r="BH9" s="438"/>
      <c r="BI9" s="438"/>
      <c r="BJ9" s="438"/>
      <c r="BK9" s="438"/>
      <c r="BL9" s="438"/>
      <c r="BM9" s="439"/>
      <c r="BN9" s="423">
        <v>847</v>
      </c>
      <c r="BO9" s="424"/>
      <c r="BP9" s="424"/>
      <c r="BQ9" s="424"/>
      <c r="BR9" s="424"/>
      <c r="BS9" s="424"/>
      <c r="BT9" s="424"/>
      <c r="BU9" s="425"/>
      <c r="BV9" s="423">
        <v>-37143</v>
      </c>
      <c r="BW9" s="424"/>
      <c r="BX9" s="424"/>
      <c r="BY9" s="424"/>
      <c r="BZ9" s="424"/>
      <c r="CA9" s="424"/>
      <c r="CB9" s="424"/>
      <c r="CC9" s="425"/>
      <c r="CD9" s="463" t="s">
        <v>118</v>
      </c>
      <c r="CE9" s="383"/>
      <c r="CF9" s="383"/>
      <c r="CG9" s="383"/>
      <c r="CH9" s="383"/>
      <c r="CI9" s="383"/>
      <c r="CJ9" s="383"/>
      <c r="CK9" s="383"/>
      <c r="CL9" s="383"/>
      <c r="CM9" s="383"/>
      <c r="CN9" s="383"/>
      <c r="CO9" s="383"/>
      <c r="CP9" s="383"/>
      <c r="CQ9" s="383"/>
      <c r="CR9" s="383"/>
      <c r="CS9" s="464"/>
      <c r="CT9" s="420">
        <v>0</v>
      </c>
      <c r="CU9" s="421"/>
      <c r="CV9" s="421"/>
      <c r="CW9" s="421"/>
      <c r="CX9" s="421"/>
      <c r="CY9" s="421"/>
      <c r="CZ9" s="421"/>
      <c r="DA9" s="422"/>
      <c r="DB9" s="420">
        <v>0</v>
      </c>
      <c r="DC9" s="421"/>
      <c r="DD9" s="421"/>
      <c r="DE9" s="421"/>
      <c r="DF9" s="421"/>
      <c r="DG9" s="421"/>
      <c r="DH9" s="421"/>
      <c r="DI9" s="422"/>
    </row>
    <row r="10" spans="1:119" ht="18.75" customHeight="1" thickBot="1" x14ac:dyDescent="0.2">
      <c r="A10" s="178"/>
      <c r="B10" s="555"/>
      <c r="C10" s="556"/>
      <c r="D10" s="556"/>
      <c r="E10" s="556"/>
      <c r="F10" s="556"/>
      <c r="G10" s="556"/>
      <c r="H10" s="556"/>
      <c r="I10" s="556"/>
      <c r="J10" s="556"/>
      <c r="K10" s="474"/>
      <c r="L10" s="379" t="s">
        <v>119</v>
      </c>
      <c r="M10" s="380"/>
      <c r="N10" s="380"/>
      <c r="O10" s="380"/>
      <c r="P10" s="380"/>
      <c r="Q10" s="381"/>
      <c r="R10" s="376">
        <v>1771</v>
      </c>
      <c r="S10" s="377"/>
      <c r="T10" s="377"/>
      <c r="U10" s="377"/>
      <c r="V10" s="436"/>
      <c r="W10" s="564"/>
      <c r="X10" s="374"/>
      <c r="Y10" s="374"/>
      <c r="Z10" s="374"/>
      <c r="AA10" s="374"/>
      <c r="AB10" s="374"/>
      <c r="AC10" s="374"/>
      <c r="AD10" s="374"/>
      <c r="AE10" s="374"/>
      <c r="AF10" s="374"/>
      <c r="AG10" s="374"/>
      <c r="AH10" s="374"/>
      <c r="AI10" s="374"/>
      <c r="AJ10" s="374"/>
      <c r="AK10" s="374"/>
      <c r="AL10" s="565"/>
      <c r="AM10" s="480" t="s">
        <v>120</v>
      </c>
      <c r="AN10" s="380"/>
      <c r="AO10" s="380"/>
      <c r="AP10" s="380"/>
      <c r="AQ10" s="380"/>
      <c r="AR10" s="380"/>
      <c r="AS10" s="380"/>
      <c r="AT10" s="381"/>
      <c r="AU10" s="481" t="s">
        <v>94</v>
      </c>
      <c r="AV10" s="482"/>
      <c r="AW10" s="482"/>
      <c r="AX10" s="482"/>
      <c r="AY10" s="437" t="s">
        <v>121</v>
      </c>
      <c r="AZ10" s="438"/>
      <c r="BA10" s="438"/>
      <c r="BB10" s="438"/>
      <c r="BC10" s="438"/>
      <c r="BD10" s="438"/>
      <c r="BE10" s="438"/>
      <c r="BF10" s="438"/>
      <c r="BG10" s="438"/>
      <c r="BH10" s="438"/>
      <c r="BI10" s="438"/>
      <c r="BJ10" s="438"/>
      <c r="BK10" s="438"/>
      <c r="BL10" s="438"/>
      <c r="BM10" s="439"/>
      <c r="BN10" s="423">
        <v>184812</v>
      </c>
      <c r="BO10" s="424"/>
      <c r="BP10" s="424"/>
      <c r="BQ10" s="424"/>
      <c r="BR10" s="424"/>
      <c r="BS10" s="424"/>
      <c r="BT10" s="424"/>
      <c r="BU10" s="425"/>
      <c r="BV10" s="423">
        <v>232204</v>
      </c>
      <c r="BW10" s="424"/>
      <c r="BX10" s="424"/>
      <c r="BY10" s="424"/>
      <c r="BZ10" s="424"/>
      <c r="CA10" s="424"/>
      <c r="CB10" s="424"/>
      <c r="CC10" s="425"/>
      <c r="CD10" s="181" t="s">
        <v>122</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555"/>
      <c r="C11" s="556"/>
      <c r="D11" s="556"/>
      <c r="E11" s="556"/>
      <c r="F11" s="556"/>
      <c r="G11" s="556"/>
      <c r="H11" s="556"/>
      <c r="I11" s="556"/>
      <c r="J11" s="556"/>
      <c r="K11" s="474"/>
      <c r="L11" s="384" t="s">
        <v>123</v>
      </c>
      <c r="M11" s="385"/>
      <c r="N11" s="385"/>
      <c r="O11" s="385"/>
      <c r="P11" s="385"/>
      <c r="Q11" s="386"/>
      <c r="R11" s="552" t="s">
        <v>124</v>
      </c>
      <c r="S11" s="553"/>
      <c r="T11" s="553"/>
      <c r="U11" s="553"/>
      <c r="V11" s="554"/>
      <c r="W11" s="564"/>
      <c r="X11" s="374"/>
      <c r="Y11" s="374"/>
      <c r="Z11" s="374"/>
      <c r="AA11" s="374"/>
      <c r="AB11" s="374"/>
      <c r="AC11" s="374"/>
      <c r="AD11" s="374"/>
      <c r="AE11" s="374"/>
      <c r="AF11" s="374"/>
      <c r="AG11" s="374"/>
      <c r="AH11" s="374"/>
      <c r="AI11" s="374"/>
      <c r="AJ11" s="374"/>
      <c r="AK11" s="374"/>
      <c r="AL11" s="565"/>
      <c r="AM11" s="480" t="s">
        <v>125</v>
      </c>
      <c r="AN11" s="380"/>
      <c r="AO11" s="380"/>
      <c r="AP11" s="380"/>
      <c r="AQ11" s="380"/>
      <c r="AR11" s="380"/>
      <c r="AS11" s="380"/>
      <c r="AT11" s="381"/>
      <c r="AU11" s="481" t="s">
        <v>102</v>
      </c>
      <c r="AV11" s="482"/>
      <c r="AW11" s="482"/>
      <c r="AX11" s="482"/>
      <c r="AY11" s="437" t="s">
        <v>126</v>
      </c>
      <c r="AZ11" s="438"/>
      <c r="BA11" s="438"/>
      <c r="BB11" s="438"/>
      <c r="BC11" s="438"/>
      <c r="BD11" s="438"/>
      <c r="BE11" s="438"/>
      <c r="BF11" s="438"/>
      <c r="BG11" s="438"/>
      <c r="BH11" s="438"/>
      <c r="BI11" s="438"/>
      <c r="BJ11" s="438"/>
      <c r="BK11" s="438"/>
      <c r="BL11" s="438"/>
      <c r="BM11" s="439"/>
      <c r="BN11" s="423">
        <v>0</v>
      </c>
      <c r="BO11" s="424"/>
      <c r="BP11" s="424"/>
      <c r="BQ11" s="424"/>
      <c r="BR11" s="424"/>
      <c r="BS11" s="424"/>
      <c r="BT11" s="424"/>
      <c r="BU11" s="425"/>
      <c r="BV11" s="423">
        <v>0</v>
      </c>
      <c r="BW11" s="424"/>
      <c r="BX11" s="424"/>
      <c r="BY11" s="424"/>
      <c r="BZ11" s="424"/>
      <c r="CA11" s="424"/>
      <c r="CB11" s="424"/>
      <c r="CC11" s="425"/>
      <c r="CD11" s="463" t="s">
        <v>127</v>
      </c>
      <c r="CE11" s="383"/>
      <c r="CF11" s="383"/>
      <c r="CG11" s="383"/>
      <c r="CH11" s="383"/>
      <c r="CI11" s="383"/>
      <c r="CJ11" s="383"/>
      <c r="CK11" s="383"/>
      <c r="CL11" s="383"/>
      <c r="CM11" s="383"/>
      <c r="CN11" s="383"/>
      <c r="CO11" s="383"/>
      <c r="CP11" s="383"/>
      <c r="CQ11" s="383"/>
      <c r="CR11" s="383"/>
      <c r="CS11" s="464"/>
      <c r="CT11" s="526" t="s">
        <v>128</v>
      </c>
      <c r="CU11" s="527"/>
      <c r="CV11" s="527"/>
      <c r="CW11" s="527"/>
      <c r="CX11" s="527"/>
      <c r="CY11" s="527"/>
      <c r="CZ11" s="527"/>
      <c r="DA11" s="528"/>
      <c r="DB11" s="526" t="s">
        <v>128</v>
      </c>
      <c r="DC11" s="527"/>
      <c r="DD11" s="527"/>
      <c r="DE11" s="527"/>
      <c r="DF11" s="527"/>
      <c r="DG11" s="527"/>
      <c r="DH11" s="527"/>
      <c r="DI11" s="528"/>
    </row>
    <row r="12" spans="1:119" ht="18.75" customHeight="1" x14ac:dyDescent="0.15">
      <c r="A12" s="178"/>
      <c r="B12" s="529" t="s">
        <v>129</v>
      </c>
      <c r="C12" s="530"/>
      <c r="D12" s="530"/>
      <c r="E12" s="530"/>
      <c r="F12" s="530"/>
      <c r="G12" s="530"/>
      <c r="H12" s="530"/>
      <c r="I12" s="530"/>
      <c r="J12" s="530"/>
      <c r="K12" s="531"/>
      <c r="L12" s="538" t="s">
        <v>130</v>
      </c>
      <c r="M12" s="539"/>
      <c r="N12" s="539"/>
      <c r="O12" s="539"/>
      <c r="P12" s="539"/>
      <c r="Q12" s="540"/>
      <c r="R12" s="541">
        <v>1526</v>
      </c>
      <c r="S12" s="542"/>
      <c r="T12" s="542"/>
      <c r="U12" s="542"/>
      <c r="V12" s="543"/>
      <c r="W12" s="544" t="s">
        <v>1</v>
      </c>
      <c r="X12" s="482"/>
      <c r="Y12" s="482"/>
      <c r="Z12" s="482"/>
      <c r="AA12" s="482"/>
      <c r="AB12" s="545"/>
      <c r="AC12" s="546" t="s">
        <v>131</v>
      </c>
      <c r="AD12" s="547"/>
      <c r="AE12" s="547"/>
      <c r="AF12" s="547"/>
      <c r="AG12" s="548"/>
      <c r="AH12" s="546" t="s">
        <v>132</v>
      </c>
      <c r="AI12" s="547"/>
      <c r="AJ12" s="547"/>
      <c r="AK12" s="547"/>
      <c r="AL12" s="549"/>
      <c r="AM12" s="480" t="s">
        <v>133</v>
      </c>
      <c r="AN12" s="380"/>
      <c r="AO12" s="380"/>
      <c r="AP12" s="380"/>
      <c r="AQ12" s="380"/>
      <c r="AR12" s="380"/>
      <c r="AS12" s="380"/>
      <c r="AT12" s="381"/>
      <c r="AU12" s="481" t="s">
        <v>94</v>
      </c>
      <c r="AV12" s="482"/>
      <c r="AW12" s="482"/>
      <c r="AX12" s="482"/>
      <c r="AY12" s="437" t="s">
        <v>134</v>
      </c>
      <c r="AZ12" s="438"/>
      <c r="BA12" s="438"/>
      <c r="BB12" s="438"/>
      <c r="BC12" s="438"/>
      <c r="BD12" s="438"/>
      <c r="BE12" s="438"/>
      <c r="BF12" s="438"/>
      <c r="BG12" s="438"/>
      <c r="BH12" s="438"/>
      <c r="BI12" s="438"/>
      <c r="BJ12" s="438"/>
      <c r="BK12" s="438"/>
      <c r="BL12" s="438"/>
      <c r="BM12" s="439"/>
      <c r="BN12" s="423">
        <v>0</v>
      </c>
      <c r="BO12" s="424"/>
      <c r="BP12" s="424"/>
      <c r="BQ12" s="424"/>
      <c r="BR12" s="424"/>
      <c r="BS12" s="424"/>
      <c r="BT12" s="424"/>
      <c r="BU12" s="425"/>
      <c r="BV12" s="423">
        <v>0</v>
      </c>
      <c r="BW12" s="424"/>
      <c r="BX12" s="424"/>
      <c r="BY12" s="424"/>
      <c r="BZ12" s="424"/>
      <c r="CA12" s="424"/>
      <c r="CB12" s="424"/>
      <c r="CC12" s="425"/>
      <c r="CD12" s="463" t="s">
        <v>135</v>
      </c>
      <c r="CE12" s="383"/>
      <c r="CF12" s="383"/>
      <c r="CG12" s="383"/>
      <c r="CH12" s="383"/>
      <c r="CI12" s="383"/>
      <c r="CJ12" s="383"/>
      <c r="CK12" s="383"/>
      <c r="CL12" s="383"/>
      <c r="CM12" s="383"/>
      <c r="CN12" s="383"/>
      <c r="CO12" s="383"/>
      <c r="CP12" s="383"/>
      <c r="CQ12" s="383"/>
      <c r="CR12" s="383"/>
      <c r="CS12" s="464"/>
      <c r="CT12" s="526" t="s">
        <v>128</v>
      </c>
      <c r="CU12" s="527"/>
      <c r="CV12" s="527"/>
      <c r="CW12" s="527"/>
      <c r="CX12" s="527"/>
      <c r="CY12" s="527"/>
      <c r="CZ12" s="527"/>
      <c r="DA12" s="528"/>
      <c r="DB12" s="526" t="s">
        <v>128</v>
      </c>
      <c r="DC12" s="527"/>
      <c r="DD12" s="527"/>
      <c r="DE12" s="527"/>
      <c r="DF12" s="527"/>
      <c r="DG12" s="527"/>
      <c r="DH12" s="527"/>
      <c r="DI12" s="528"/>
    </row>
    <row r="13" spans="1:119" ht="18.75" customHeight="1" x14ac:dyDescent="0.15">
      <c r="A13" s="178"/>
      <c r="B13" s="532"/>
      <c r="C13" s="533"/>
      <c r="D13" s="533"/>
      <c r="E13" s="533"/>
      <c r="F13" s="533"/>
      <c r="G13" s="533"/>
      <c r="H13" s="533"/>
      <c r="I13" s="533"/>
      <c r="J13" s="533"/>
      <c r="K13" s="534"/>
      <c r="L13" s="187"/>
      <c r="M13" s="507" t="s">
        <v>136</v>
      </c>
      <c r="N13" s="508"/>
      <c r="O13" s="508"/>
      <c r="P13" s="508"/>
      <c r="Q13" s="509"/>
      <c r="R13" s="510">
        <v>1521</v>
      </c>
      <c r="S13" s="511"/>
      <c r="T13" s="511"/>
      <c r="U13" s="511"/>
      <c r="V13" s="512"/>
      <c r="W13" s="513" t="s">
        <v>137</v>
      </c>
      <c r="X13" s="409"/>
      <c r="Y13" s="409"/>
      <c r="Z13" s="409"/>
      <c r="AA13" s="409"/>
      <c r="AB13" s="410"/>
      <c r="AC13" s="376">
        <v>68</v>
      </c>
      <c r="AD13" s="377"/>
      <c r="AE13" s="377"/>
      <c r="AF13" s="377"/>
      <c r="AG13" s="378"/>
      <c r="AH13" s="376">
        <v>76</v>
      </c>
      <c r="AI13" s="377"/>
      <c r="AJ13" s="377"/>
      <c r="AK13" s="377"/>
      <c r="AL13" s="436"/>
      <c r="AM13" s="480" t="s">
        <v>138</v>
      </c>
      <c r="AN13" s="380"/>
      <c r="AO13" s="380"/>
      <c r="AP13" s="380"/>
      <c r="AQ13" s="380"/>
      <c r="AR13" s="380"/>
      <c r="AS13" s="380"/>
      <c r="AT13" s="381"/>
      <c r="AU13" s="481" t="s">
        <v>102</v>
      </c>
      <c r="AV13" s="482"/>
      <c r="AW13" s="482"/>
      <c r="AX13" s="482"/>
      <c r="AY13" s="437" t="s">
        <v>139</v>
      </c>
      <c r="AZ13" s="438"/>
      <c r="BA13" s="438"/>
      <c r="BB13" s="438"/>
      <c r="BC13" s="438"/>
      <c r="BD13" s="438"/>
      <c r="BE13" s="438"/>
      <c r="BF13" s="438"/>
      <c r="BG13" s="438"/>
      <c r="BH13" s="438"/>
      <c r="BI13" s="438"/>
      <c r="BJ13" s="438"/>
      <c r="BK13" s="438"/>
      <c r="BL13" s="438"/>
      <c r="BM13" s="439"/>
      <c r="BN13" s="423">
        <v>185659</v>
      </c>
      <c r="BO13" s="424"/>
      <c r="BP13" s="424"/>
      <c r="BQ13" s="424"/>
      <c r="BR13" s="424"/>
      <c r="BS13" s="424"/>
      <c r="BT13" s="424"/>
      <c r="BU13" s="425"/>
      <c r="BV13" s="423">
        <v>195061</v>
      </c>
      <c r="BW13" s="424"/>
      <c r="BX13" s="424"/>
      <c r="BY13" s="424"/>
      <c r="BZ13" s="424"/>
      <c r="CA13" s="424"/>
      <c r="CB13" s="424"/>
      <c r="CC13" s="425"/>
      <c r="CD13" s="463" t="s">
        <v>140</v>
      </c>
      <c r="CE13" s="383"/>
      <c r="CF13" s="383"/>
      <c r="CG13" s="383"/>
      <c r="CH13" s="383"/>
      <c r="CI13" s="383"/>
      <c r="CJ13" s="383"/>
      <c r="CK13" s="383"/>
      <c r="CL13" s="383"/>
      <c r="CM13" s="383"/>
      <c r="CN13" s="383"/>
      <c r="CO13" s="383"/>
      <c r="CP13" s="383"/>
      <c r="CQ13" s="383"/>
      <c r="CR13" s="383"/>
      <c r="CS13" s="464"/>
      <c r="CT13" s="420">
        <v>1.3</v>
      </c>
      <c r="CU13" s="421"/>
      <c r="CV13" s="421"/>
      <c r="CW13" s="421"/>
      <c r="CX13" s="421"/>
      <c r="CY13" s="421"/>
      <c r="CZ13" s="421"/>
      <c r="DA13" s="422"/>
      <c r="DB13" s="420">
        <v>1.2</v>
      </c>
      <c r="DC13" s="421"/>
      <c r="DD13" s="421"/>
      <c r="DE13" s="421"/>
      <c r="DF13" s="421"/>
      <c r="DG13" s="421"/>
      <c r="DH13" s="421"/>
      <c r="DI13" s="422"/>
    </row>
    <row r="14" spans="1:119" ht="18.75" customHeight="1" thickBot="1" x14ac:dyDescent="0.2">
      <c r="A14" s="178"/>
      <c r="B14" s="532"/>
      <c r="C14" s="533"/>
      <c r="D14" s="533"/>
      <c r="E14" s="533"/>
      <c r="F14" s="533"/>
      <c r="G14" s="533"/>
      <c r="H14" s="533"/>
      <c r="I14" s="533"/>
      <c r="J14" s="533"/>
      <c r="K14" s="534"/>
      <c r="L14" s="497" t="s">
        <v>141</v>
      </c>
      <c r="M14" s="550"/>
      <c r="N14" s="550"/>
      <c r="O14" s="550"/>
      <c r="P14" s="550"/>
      <c r="Q14" s="551"/>
      <c r="R14" s="510">
        <v>1561</v>
      </c>
      <c r="S14" s="511"/>
      <c r="T14" s="511"/>
      <c r="U14" s="511"/>
      <c r="V14" s="512"/>
      <c r="W14" s="514"/>
      <c r="X14" s="412"/>
      <c r="Y14" s="412"/>
      <c r="Z14" s="412"/>
      <c r="AA14" s="412"/>
      <c r="AB14" s="413"/>
      <c r="AC14" s="503">
        <v>8.6999999999999993</v>
      </c>
      <c r="AD14" s="504"/>
      <c r="AE14" s="504"/>
      <c r="AF14" s="504"/>
      <c r="AG14" s="505"/>
      <c r="AH14" s="503">
        <v>8.6</v>
      </c>
      <c r="AI14" s="504"/>
      <c r="AJ14" s="504"/>
      <c r="AK14" s="504"/>
      <c r="AL14" s="506"/>
      <c r="AM14" s="480"/>
      <c r="AN14" s="380"/>
      <c r="AO14" s="380"/>
      <c r="AP14" s="380"/>
      <c r="AQ14" s="380"/>
      <c r="AR14" s="380"/>
      <c r="AS14" s="380"/>
      <c r="AT14" s="381"/>
      <c r="AU14" s="481"/>
      <c r="AV14" s="482"/>
      <c r="AW14" s="482"/>
      <c r="AX14" s="482"/>
      <c r="AY14" s="437"/>
      <c r="AZ14" s="438"/>
      <c r="BA14" s="438"/>
      <c r="BB14" s="438"/>
      <c r="BC14" s="438"/>
      <c r="BD14" s="438"/>
      <c r="BE14" s="438"/>
      <c r="BF14" s="438"/>
      <c r="BG14" s="438"/>
      <c r="BH14" s="438"/>
      <c r="BI14" s="438"/>
      <c r="BJ14" s="438"/>
      <c r="BK14" s="438"/>
      <c r="BL14" s="438"/>
      <c r="BM14" s="439"/>
      <c r="BN14" s="423"/>
      <c r="BO14" s="424"/>
      <c r="BP14" s="424"/>
      <c r="BQ14" s="424"/>
      <c r="BR14" s="424"/>
      <c r="BS14" s="424"/>
      <c r="BT14" s="424"/>
      <c r="BU14" s="425"/>
      <c r="BV14" s="423"/>
      <c r="BW14" s="424"/>
      <c r="BX14" s="424"/>
      <c r="BY14" s="424"/>
      <c r="BZ14" s="424"/>
      <c r="CA14" s="424"/>
      <c r="CB14" s="424"/>
      <c r="CC14" s="425"/>
      <c r="CD14" s="460" t="s">
        <v>142</v>
      </c>
      <c r="CE14" s="461"/>
      <c r="CF14" s="461"/>
      <c r="CG14" s="461"/>
      <c r="CH14" s="461"/>
      <c r="CI14" s="461"/>
      <c r="CJ14" s="461"/>
      <c r="CK14" s="461"/>
      <c r="CL14" s="461"/>
      <c r="CM14" s="461"/>
      <c r="CN14" s="461"/>
      <c r="CO14" s="461"/>
      <c r="CP14" s="461"/>
      <c r="CQ14" s="461"/>
      <c r="CR14" s="461"/>
      <c r="CS14" s="462"/>
      <c r="CT14" s="520" t="s">
        <v>128</v>
      </c>
      <c r="CU14" s="521"/>
      <c r="CV14" s="521"/>
      <c r="CW14" s="521"/>
      <c r="CX14" s="521"/>
      <c r="CY14" s="521"/>
      <c r="CZ14" s="521"/>
      <c r="DA14" s="522"/>
      <c r="DB14" s="520" t="s">
        <v>128</v>
      </c>
      <c r="DC14" s="521"/>
      <c r="DD14" s="521"/>
      <c r="DE14" s="521"/>
      <c r="DF14" s="521"/>
      <c r="DG14" s="521"/>
      <c r="DH14" s="521"/>
      <c r="DI14" s="522"/>
    </row>
    <row r="15" spans="1:119" ht="18.75" customHeight="1" x14ac:dyDescent="0.15">
      <c r="A15" s="178"/>
      <c r="B15" s="532"/>
      <c r="C15" s="533"/>
      <c r="D15" s="533"/>
      <c r="E15" s="533"/>
      <c r="F15" s="533"/>
      <c r="G15" s="533"/>
      <c r="H15" s="533"/>
      <c r="I15" s="533"/>
      <c r="J15" s="533"/>
      <c r="K15" s="534"/>
      <c r="L15" s="187"/>
      <c r="M15" s="507" t="s">
        <v>136</v>
      </c>
      <c r="N15" s="508"/>
      <c r="O15" s="508"/>
      <c r="P15" s="508"/>
      <c r="Q15" s="509"/>
      <c r="R15" s="510">
        <v>1557</v>
      </c>
      <c r="S15" s="511"/>
      <c r="T15" s="511"/>
      <c r="U15" s="511"/>
      <c r="V15" s="512"/>
      <c r="W15" s="513" t="s">
        <v>143</v>
      </c>
      <c r="X15" s="409"/>
      <c r="Y15" s="409"/>
      <c r="Z15" s="409"/>
      <c r="AA15" s="409"/>
      <c r="AB15" s="410"/>
      <c r="AC15" s="376">
        <v>118</v>
      </c>
      <c r="AD15" s="377"/>
      <c r="AE15" s="377"/>
      <c r="AF15" s="377"/>
      <c r="AG15" s="378"/>
      <c r="AH15" s="376">
        <v>137</v>
      </c>
      <c r="AI15" s="377"/>
      <c r="AJ15" s="377"/>
      <c r="AK15" s="377"/>
      <c r="AL15" s="436"/>
      <c r="AM15" s="480"/>
      <c r="AN15" s="380"/>
      <c r="AO15" s="380"/>
      <c r="AP15" s="380"/>
      <c r="AQ15" s="380"/>
      <c r="AR15" s="380"/>
      <c r="AS15" s="380"/>
      <c r="AT15" s="381"/>
      <c r="AU15" s="481"/>
      <c r="AV15" s="482"/>
      <c r="AW15" s="482"/>
      <c r="AX15" s="482"/>
      <c r="AY15" s="449" t="s">
        <v>144</v>
      </c>
      <c r="AZ15" s="450"/>
      <c r="BA15" s="450"/>
      <c r="BB15" s="450"/>
      <c r="BC15" s="450"/>
      <c r="BD15" s="450"/>
      <c r="BE15" s="450"/>
      <c r="BF15" s="450"/>
      <c r="BG15" s="450"/>
      <c r="BH15" s="450"/>
      <c r="BI15" s="450"/>
      <c r="BJ15" s="450"/>
      <c r="BK15" s="450"/>
      <c r="BL15" s="450"/>
      <c r="BM15" s="451"/>
      <c r="BN15" s="452">
        <v>1814945</v>
      </c>
      <c r="BO15" s="453"/>
      <c r="BP15" s="453"/>
      <c r="BQ15" s="453"/>
      <c r="BR15" s="453"/>
      <c r="BS15" s="453"/>
      <c r="BT15" s="453"/>
      <c r="BU15" s="454"/>
      <c r="BV15" s="452">
        <v>1742517</v>
      </c>
      <c r="BW15" s="453"/>
      <c r="BX15" s="453"/>
      <c r="BY15" s="453"/>
      <c r="BZ15" s="453"/>
      <c r="CA15" s="453"/>
      <c r="CB15" s="453"/>
      <c r="CC15" s="454"/>
      <c r="CD15" s="523" t="s">
        <v>145</v>
      </c>
      <c r="CE15" s="524"/>
      <c r="CF15" s="524"/>
      <c r="CG15" s="524"/>
      <c r="CH15" s="524"/>
      <c r="CI15" s="524"/>
      <c r="CJ15" s="524"/>
      <c r="CK15" s="524"/>
      <c r="CL15" s="524"/>
      <c r="CM15" s="524"/>
      <c r="CN15" s="524"/>
      <c r="CO15" s="524"/>
      <c r="CP15" s="524"/>
      <c r="CQ15" s="524"/>
      <c r="CR15" s="524"/>
      <c r="CS15" s="525"/>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32"/>
      <c r="C16" s="533"/>
      <c r="D16" s="533"/>
      <c r="E16" s="533"/>
      <c r="F16" s="533"/>
      <c r="G16" s="533"/>
      <c r="H16" s="533"/>
      <c r="I16" s="533"/>
      <c r="J16" s="533"/>
      <c r="K16" s="534"/>
      <c r="L16" s="497" t="s">
        <v>146</v>
      </c>
      <c r="M16" s="498"/>
      <c r="N16" s="498"/>
      <c r="O16" s="498"/>
      <c r="P16" s="498"/>
      <c r="Q16" s="499"/>
      <c r="R16" s="500" t="s">
        <v>147</v>
      </c>
      <c r="S16" s="501"/>
      <c r="T16" s="501"/>
      <c r="U16" s="501"/>
      <c r="V16" s="502"/>
      <c r="W16" s="514"/>
      <c r="X16" s="412"/>
      <c r="Y16" s="412"/>
      <c r="Z16" s="412"/>
      <c r="AA16" s="412"/>
      <c r="AB16" s="413"/>
      <c r="AC16" s="503">
        <v>15</v>
      </c>
      <c r="AD16" s="504"/>
      <c r="AE16" s="504"/>
      <c r="AF16" s="504"/>
      <c r="AG16" s="505"/>
      <c r="AH16" s="503">
        <v>15.5</v>
      </c>
      <c r="AI16" s="504"/>
      <c r="AJ16" s="504"/>
      <c r="AK16" s="504"/>
      <c r="AL16" s="506"/>
      <c r="AM16" s="480"/>
      <c r="AN16" s="380"/>
      <c r="AO16" s="380"/>
      <c r="AP16" s="380"/>
      <c r="AQ16" s="380"/>
      <c r="AR16" s="380"/>
      <c r="AS16" s="380"/>
      <c r="AT16" s="381"/>
      <c r="AU16" s="481"/>
      <c r="AV16" s="482"/>
      <c r="AW16" s="482"/>
      <c r="AX16" s="482"/>
      <c r="AY16" s="437" t="s">
        <v>148</v>
      </c>
      <c r="AZ16" s="438"/>
      <c r="BA16" s="438"/>
      <c r="BB16" s="438"/>
      <c r="BC16" s="438"/>
      <c r="BD16" s="438"/>
      <c r="BE16" s="438"/>
      <c r="BF16" s="438"/>
      <c r="BG16" s="438"/>
      <c r="BH16" s="438"/>
      <c r="BI16" s="438"/>
      <c r="BJ16" s="438"/>
      <c r="BK16" s="438"/>
      <c r="BL16" s="438"/>
      <c r="BM16" s="439"/>
      <c r="BN16" s="423">
        <v>1242110</v>
      </c>
      <c r="BO16" s="424"/>
      <c r="BP16" s="424"/>
      <c r="BQ16" s="424"/>
      <c r="BR16" s="424"/>
      <c r="BS16" s="424"/>
      <c r="BT16" s="424"/>
      <c r="BU16" s="425"/>
      <c r="BV16" s="423">
        <v>1135066</v>
      </c>
      <c r="BW16" s="424"/>
      <c r="BX16" s="424"/>
      <c r="BY16" s="424"/>
      <c r="BZ16" s="424"/>
      <c r="CA16" s="424"/>
      <c r="CB16" s="424"/>
      <c r="CC16" s="425"/>
      <c r="CD16" s="191"/>
      <c r="CE16" s="455"/>
      <c r="CF16" s="455"/>
      <c r="CG16" s="455"/>
      <c r="CH16" s="455"/>
      <c r="CI16" s="455"/>
      <c r="CJ16" s="455"/>
      <c r="CK16" s="455"/>
      <c r="CL16" s="455"/>
      <c r="CM16" s="455"/>
      <c r="CN16" s="455"/>
      <c r="CO16" s="455"/>
      <c r="CP16" s="455"/>
      <c r="CQ16" s="455"/>
      <c r="CR16" s="455"/>
      <c r="CS16" s="456"/>
      <c r="CT16" s="420"/>
      <c r="CU16" s="421"/>
      <c r="CV16" s="421"/>
      <c r="CW16" s="421"/>
      <c r="CX16" s="421"/>
      <c r="CY16" s="421"/>
      <c r="CZ16" s="421"/>
      <c r="DA16" s="422"/>
      <c r="DB16" s="420"/>
      <c r="DC16" s="421"/>
      <c r="DD16" s="421"/>
      <c r="DE16" s="421"/>
      <c r="DF16" s="421"/>
      <c r="DG16" s="421"/>
      <c r="DH16" s="421"/>
      <c r="DI16" s="422"/>
    </row>
    <row r="17" spans="1:113" ht="18.75" customHeight="1" thickBot="1" x14ac:dyDescent="0.2">
      <c r="A17" s="178"/>
      <c r="B17" s="535"/>
      <c r="C17" s="536"/>
      <c r="D17" s="536"/>
      <c r="E17" s="536"/>
      <c r="F17" s="536"/>
      <c r="G17" s="536"/>
      <c r="H17" s="536"/>
      <c r="I17" s="536"/>
      <c r="J17" s="536"/>
      <c r="K17" s="537"/>
      <c r="L17" s="192"/>
      <c r="M17" s="516" t="s">
        <v>149</v>
      </c>
      <c r="N17" s="517"/>
      <c r="O17" s="517"/>
      <c r="P17" s="517"/>
      <c r="Q17" s="518"/>
      <c r="R17" s="500" t="s">
        <v>150</v>
      </c>
      <c r="S17" s="501"/>
      <c r="T17" s="501"/>
      <c r="U17" s="501"/>
      <c r="V17" s="502"/>
      <c r="W17" s="513" t="s">
        <v>151</v>
      </c>
      <c r="X17" s="409"/>
      <c r="Y17" s="409"/>
      <c r="Z17" s="409"/>
      <c r="AA17" s="409"/>
      <c r="AB17" s="410"/>
      <c r="AC17" s="376">
        <v>600</v>
      </c>
      <c r="AD17" s="377"/>
      <c r="AE17" s="377"/>
      <c r="AF17" s="377"/>
      <c r="AG17" s="378"/>
      <c r="AH17" s="376">
        <v>671</v>
      </c>
      <c r="AI17" s="377"/>
      <c r="AJ17" s="377"/>
      <c r="AK17" s="377"/>
      <c r="AL17" s="436"/>
      <c r="AM17" s="480"/>
      <c r="AN17" s="380"/>
      <c r="AO17" s="380"/>
      <c r="AP17" s="380"/>
      <c r="AQ17" s="380"/>
      <c r="AR17" s="380"/>
      <c r="AS17" s="380"/>
      <c r="AT17" s="381"/>
      <c r="AU17" s="481"/>
      <c r="AV17" s="482"/>
      <c r="AW17" s="482"/>
      <c r="AX17" s="482"/>
      <c r="AY17" s="437" t="s">
        <v>152</v>
      </c>
      <c r="AZ17" s="438"/>
      <c r="BA17" s="438"/>
      <c r="BB17" s="438"/>
      <c r="BC17" s="438"/>
      <c r="BD17" s="438"/>
      <c r="BE17" s="438"/>
      <c r="BF17" s="438"/>
      <c r="BG17" s="438"/>
      <c r="BH17" s="438"/>
      <c r="BI17" s="438"/>
      <c r="BJ17" s="438"/>
      <c r="BK17" s="438"/>
      <c r="BL17" s="438"/>
      <c r="BM17" s="439"/>
      <c r="BN17" s="423">
        <v>2404347</v>
      </c>
      <c r="BO17" s="424"/>
      <c r="BP17" s="424"/>
      <c r="BQ17" s="424"/>
      <c r="BR17" s="424"/>
      <c r="BS17" s="424"/>
      <c r="BT17" s="424"/>
      <c r="BU17" s="425"/>
      <c r="BV17" s="423">
        <v>2306018</v>
      </c>
      <c r="BW17" s="424"/>
      <c r="BX17" s="424"/>
      <c r="BY17" s="424"/>
      <c r="BZ17" s="424"/>
      <c r="CA17" s="424"/>
      <c r="CB17" s="424"/>
      <c r="CC17" s="425"/>
      <c r="CD17" s="191"/>
      <c r="CE17" s="455"/>
      <c r="CF17" s="455"/>
      <c r="CG17" s="455"/>
      <c r="CH17" s="455"/>
      <c r="CI17" s="455"/>
      <c r="CJ17" s="455"/>
      <c r="CK17" s="455"/>
      <c r="CL17" s="455"/>
      <c r="CM17" s="455"/>
      <c r="CN17" s="455"/>
      <c r="CO17" s="455"/>
      <c r="CP17" s="455"/>
      <c r="CQ17" s="455"/>
      <c r="CR17" s="455"/>
      <c r="CS17" s="456"/>
      <c r="CT17" s="420"/>
      <c r="CU17" s="421"/>
      <c r="CV17" s="421"/>
      <c r="CW17" s="421"/>
      <c r="CX17" s="421"/>
      <c r="CY17" s="421"/>
      <c r="CZ17" s="421"/>
      <c r="DA17" s="422"/>
      <c r="DB17" s="420"/>
      <c r="DC17" s="421"/>
      <c r="DD17" s="421"/>
      <c r="DE17" s="421"/>
      <c r="DF17" s="421"/>
      <c r="DG17" s="421"/>
      <c r="DH17" s="421"/>
      <c r="DI17" s="422"/>
    </row>
    <row r="18" spans="1:113" ht="18.75" customHeight="1" thickBot="1" x14ac:dyDescent="0.2">
      <c r="A18" s="178"/>
      <c r="B18" s="473" t="s">
        <v>153</v>
      </c>
      <c r="C18" s="474"/>
      <c r="D18" s="474"/>
      <c r="E18" s="475"/>
      <c r="F18" s="475"/>
      <c r="G18" s="475"/>
      <c r="H18" s="475"/>
      <c r="I18" s="475"/>
      <c r="J18" s="475"/>
      <c r="K18" s="475"/>
      <c r="L18" s="476">
        <v>82.27</v>
      </c>
      <c r="M18" s="476"/>
      <c r="N18" s="476"/>
      <c r="O18" s="476"/>
      <c r="P18" s="476"/>
      <c r="Q18" s="476"/>
      <c r="R18" s="477"/>
      <c r="S18" s="477"/>
      <c r="T18" s="477"/>
      <c r="U18" s="477"/>
      <c r="V18" s="478"/>
      <c r="W18" s="494"/>
      <c r="X18" s="495"/>
      <c r="Y18" s="495"/>
      <c r="Z18" s="495"/>
      <c r="AA18" s="495"/>
      <c r="AB18" s="519"/>
      <c r="AC18" s="393">
        <v>76.3</v>
      </c>
      <c r="AD18" s="394"/>
      <c r="AE18" s="394"/>
      <c r="AF18" s="394"/>
      <c r="AG18" s="479"/>
      <c r="AH18" s="393">
        <v>75.900000000000006</v>
      </c>
      <c r="AI18" s="394"/>
      <c r="AJ18" s="394"/>
      <c r="AK18" s="394"/>
      <c r="AL18" s="395"/>
      <c r="AM18" s="480"/>
      <c r="AN18" s="380"/>
      <c r="AO18" s="380"/>
      <c r="AP18" s="380"/>
      <c r="AQ18" s="380"/>
      <c r="AR18" s="380"/>
      <c r="AS18" s="380"/>
      <c r="AT18" s="381"/>
      <c r="AU18" s="481"/>
      <c r="AV18" s="482"/>
      <c r="AW18" s="482"/>
      <c r="AX18" s="482"/>
      <c r="AY18" s="437" t="s">
        <v>154</v>
      </c>
      <c r="AZ18" s="438"/>
      <c r="BA18" s="438"/>
      <c r="BB18" s="438"/>
      <c r="BC18" s="438"/>
      <c r="BD18" s="438"/>
      <c r="BE18" s="438"/>
      <c r="BF18" s="438"/>
      <c r="BG18" s="438"/>
      <c r="BH18" s="438"/>
      <c r="BI18" s="438"/>
      <c r="BJ18" s="438"/>
      <c r="BK18" s="438"/>
      <c r="BL18" s="438"/>
      <c r="BM18" s="439"/>
      <c r="BN18" s="423">
        <v>1143305</v>
      </c>
      <c r="BO18" s="424"/>
      <c r="BP18" s="424"/>
      <c r="BQ18" s="424"/>
      <c r="BR18" s="424"/>
      <c r="BS18" s="424"/>
      <c r="BT18" s="424"/>
      <c r="BU18" s="425"/>
      <c r="BV18" s="423">
        <v>934709</v>
      </c>
      <c r="BW18" s="424"/>
      <c r="BX18" s="424"/>
      <c r="BY18" s="424"/>
      <c r="BZ18" s="424"/>
      <c r="CA18" s="424"/>
      <c r="CB18" s="424"/>
      <c r="CC18" s="425"/>
      <c r="CD18" s="191"/>
      <c r="CE18" s="455"/>
      <c r="CF18" s="455"/>
      <c r="CG18" s="455"/>
      <c r="CH18" s="455"/>
      <c r="CI18" s="455"/>
      <c r="CJ18" s="455"/>
      <c r="CK18" s="455"/>
      <c r="CL18" s="455"/>
      <c r="CM18" s="455"/>
      <c r="CN18" s="455"/>
      <c r="CO18" s="455"/>
      <c r="CP18" s="455"/>
      <c r="CQ18" s="455"/>
      <c r="CR18" s="455"/>
      <c r="CS18" s="456"/>
      <c r="CT18" s="420"/>
      <c r="CU18" s="421"/>
      <c r="CV18" s="421"/>
      <c r="CW18" s="421"/>
      <c r="CX18" s="421"/>
      <c r="CY18" s="421"/>
      <c r="CZ18" s="421"/>
      <c r="DA18" s="422"/>
      <c r="DB18" s="420"/>
      <c r="DC18" s="421"/>
      <c r="DD18" s="421"/>
      <c r="DE18" s="421"/>
      <c r="DF18" s="421"/>
      <c r="DG18" s="421"/>
      <c r="DH18" s="421"/>
      <c r="DI18" s="422"/>
    </row>
    <row r="19" spans="1:113" ht="18.75" customHeight="1" thickBot="1" x14ac:dyDescent="0.2">
      <c r="A19" s="178"/>
      <c r="B19" s="473" t="s">
        <v>155</v>
      </c>
      <c r="C19" s="474"/>
      <c r="D19" s="474"/>
      <c r="E19" s="475"/>
      <c r="F19" s="475"/>
      <c r="G19" s="475"/>
      <c r="H19" s="475"/>
      <c r="I19" s="475"/>
      <c r="J19" s="475"/>
      <c r="K19" s="475"/>
      <c r="L19" s="483">
        <v>19</v>
      </c>
      <c r="M19" s="483"/>
      <c r="N19" s="483"/>
      <c r="O19" s="483"/>
      <c r="P19" s="483"/>
      <c r="Q19" s="483"/>
      <c r="R19" s="484"/>
      <c r="S19" s="484"/>
      <c r="T19" s="484"/>
      <c r="U19" s="484"/>
      <c r="V19" s="485"/>
      <c r="W19" s="492"/>
      <c r="X19" s="493"/>
      <c r="Y19" s="493"/>
      <c r="Z19" s="493"/>
      <c r="AA19" s="493"/>
      <c r="AB19" s="493"/>
      <c r="AC19" s="496"/>
      <c r="AD19" s="496"/>
      <c r="AE19" s="496"/>
      <c r="AF19" s="496"/>
      <c r="AG19" s="496"/>
      <c r="AH19" s="496"/>
      <c r="AI19" s="496"/>
      <c r="AJ19" s="496"/>
      <c r="AK19" s="496"/>
      <c r="AL19" s="515"/>
      <c r="AM19" s="480"/>
      <c r="AN19" s="380"/>
      <c r="AO19" s="380"/>
      <c r="AP19" s="380"/>
      <c r="AQ19" s="380"/>
      <c r="AR19" s="380"/>
      <c r="AS19" s="380"/>
      <c r="AT19" s="381"/>
      <c r="AU19" s="481"/>
      <c r="AV19" s="482"/>
      <c r="AW19" s="482"/>
      <c r="AX19" s="482"/>
      <c r="AY19" s="437" t="s">
        <v>156</v>
      </c>
      <c r="AZ19" s="438"/>
      <c r="BA19" s="438"/>
      <c r="BB19" s="438"/>
      <c r="BC19" s="438"/>
      <c r="BD19" s="438"/>
      <c r="BE19" s="438"/>
      <c r="BF19" s="438"/>
      <c r="BG19" s="438"/>
      <c r="BH19" s="438"/>
      <c r="BI19" s="438"/>
      <c r="BJ19" s="438"/>
      <c r="BK19" s="438"/>
      <c r="BL19" s="438"/>
      <c r="BM19" s="439"/>
      <c r="BN19" s="423">
        <v>3576163</v>
      </c>
      <c r="BO19" s="424"/>
      <c r="BP19" s="424"/>
      <c r="BQ19" s="424"/>
      <c r="BR19" s="424"/>
      <c r="BS19" s="424"/>
      <c r="BT19" s="424"/>
      <c r="BU19" s="425"/>
      <c r="BV19" s="423">
        <v>3329474</v>
      </c>
      <c r="BW19" s="424"/>
      <c r="BX19" s="424"/>
      <c r="BY19" s="424"/>
      <c r="BZ19" s="424"/>
      <c r="CA19" s="424"/>
      <c r="CB19" s="424"/>
      <c r="CC19" s="425"/>
      <c r="CD19" s="191"/>
      <c r="CE19" s="455"/>
      <c r="CF19" s="455"/>
      <c r="CG19" s="455"/>
      <c r="CH19" s="455"/>
      <c r="CI19" s="455"/>
      <c r="CJ19" s="455"/>
      <c r="CK19" s="455"/>
      <c r="CL19" s="455"/>
      <c r="CM19" s="455"/>
      <c r="CN19" s="455"/>
      <c r="CO19" s="455"/>
      <c r="CP19" s="455"/>
      <c r="CQ19" s="455"/>
      <c r="CR19" s="455"/>
      <c r="CS19" s="456"/>
      <c r="CT19" s="420"/>
      <c r="CU19" s="421"/>
      <c r="CV19" s="421"/>
      <c r="CW19" s="421"/>
      <c r="CX19" s="421"/>
      <c r="CY19" s="421"/>
      <c r="CZ19" s="421"/>
      <c r="DA19" s="422"/>
      <c r="DB19" s="420"/>
      <c r="DC19" s="421"/>
      <c r="DD19" s="421"/>
      <c r="DE19" s="421"/>
      <c r="DF19" s="421"/>
      <c r="DG19" s="421"/>
      <c r="DH19" s="421"/>
      <c r="DI19" s="422"/>
    </row>
    <row r="20" spans="1:113" ht="18.75" customHeight="1" thickBot="1" x14ac:dyDescent="0.2">
      <c r="A20" s="178"/>
      <c r="B20" s="473" t="s">
        <v>157</v>
      </c>
      <c r="C20" s="474"/>
      <c r="D20" s="474"/>
      <c r="E20" s="475"/>
      <c r="F20" s="475"/>
      <c r="G20" s="475"/>
      <c r="H20" s="475"/>
      <c r="I20" s="475"/>
      <c r="J20" s="475"/>
      <c r="K20" s="475"/>
      <c r="L20" s="483">
        <v>813</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385"/>
      <c r="AO20" s="385"/>
      <c r="AP20" s="385"/>
      <c r="AQ20" s="385"/>
      <c r="AR20" s="385"/>
      <c r="AS20" s="385"/>
      <c r="AT20" s="386"/>
      <c r="AU20" s="489"/>
      <c r="AV20" s="490"/>
      <c r="AW20" s="490"/>
      <c r="AX20" s="491"/>
      <c r="AY20" s="437"/>
      <c r="AZ20" s="438"/>
      <c r="BA20" s="438"/>
      <c r="BB20" s="438"/>
      <c r="BC20" s="438"/>
      <c r="BD20" s="438"/>
      <c r="BE20" s="438"/>
      <c r="BF20" s="438"/>
      <c r="BG20" s="438"/>
      <c r="BH20" s="438"/>
      <c r="BI20" s="438"/>
      <c r="BJ20" s="438"/>
      <c r="BK20" s="438"/>
      <c r="BL20" s="438"/>
      <c r="BM20" s="439"/>
      <c r="BN20" s="423"/>
      <c r="BO20" s="424"/>
      <c r="BP20" s="424"/>
      <c r="BQ20" s="424"/>
      <c r="BR20" s="424"/>
      <c r="BS20" s="424"/>
      <c r="BT20" s="424"/>
      <c r="BU20" s="425"/>
      <c r="BV20" s="423"/>
      <c r="BW20" s="424"/>
      <c r="BX20" s="424"/>
      <c r="BY20" s="424"/>
      <c r="BZ20" s="424"/>
      <c r="CA20" s="424"/>
      <c r="CB20" s="424"/>
      <c r="CC20" s="425"/>
      <c r="CD20" s="191"/>
      <c r="CE20" s="455"/>
      <c r="CF20" s="455"/>
      <c r="CG20" s="455"/>
      <c r="CH20" s="455"/>
      <c r="CI20" s="455"/>
      <c r="CJ20" s="455"/>
      <c r="CK20" s="455"/>
      <c r="CL20" s="455"/>
      <c r="CM20" s="455"/>
      <c r="CN20" s="455"/>
      <c r="CO20" s="455"/>
      <c r="CP20" s="455"/>
      <c r="CQ20" s="455"/>
      <c r="CR20" s="455"/>
      <c r="CS20" s="456"/>
      <c r="CT20" s="420"/>
      <c r="CU20" s="421"/>
      <c r="CV20" s="421"/>
      <c r="CW20" s="421"/>
      <c r="CX20" s="421"/>
      <c r="CY20" s="421"/>
      <c r="CZ20" s="421"/>
      <c r="DA20" s="422"/>
      <c r="DB20" s="420"/>
      <c r="DC20" s="421"/>
      <c r="DD20" s="421"/>
      <c r="DE20" s="421"/>
      <c r="DF20" s="421"/>
      <c r="DG20" s="421"/>
      <c r="DH20" s="421"/>
      <c r="DI20" s="422"/>
    </row>
    <row r="21" spans="1:113" ht="18.75" customHeight="1" thickBot="1" x14ac:dyDescent="0.2">
      <c r="A21" s="178"/>
      <c r="B21" s="470" t="s">
        <v>158</v>
      </c>
      <c r="C21" s="471"/>
      <c r="D21" s="471"/>
      <c r="E21" s="471"/>
      <c r="F21" s="471"/>
      <c r="G21" s="471"/>
      <c r="H21" s="471"/>
      <c r="I21" s="471"/>
      <c r="J21" s="471"/>
      <c r="K21" s="471"/>
      <c r="L21" s="471"/>
      <c r="M21" s="471"/>
      <c r="N21" s="471"/>
      <c r="O21" s="471"/>
      <c r="P21" s="471"/>
      <c r="Q21" s="471"/>
      <c r="R21" s="471"/>
      <c r="S21" s="471"/>
      <c r="T21" s="471"/>
      <c r="U21" s="471"/>
      <c r="V21" s="471"/>
      <c r="W21" s="471"/>
      <c r="X21" s="471"/>
      <c r="Y21" s="471"/>
      <c r="Z21" s="471"/>
      <c r="AA21" s="471"/>
      <c r="AB21" s="471"/>
      <c r="AC21" s="471"/>
      <c r="AD21" s="471"/>
      <c r="AE21" s="471"/>
      <c r="AF21" s="471"/>
      <c r="AG21" s="471"/>
      <c r="AH21" s="471"/>
      <c r="AI21" s="471"/>
      <c r="AJ21" s="471"/>
      <c r="AK21" s="471"/>
      <c r="AL21" s="471"/>
      <c r="AM21" s="471"/>
      <c r="AN21" s="471"/>
      <c r="AO21" s="471"/>
      <c r="AP21" s="471"/>
      <c r="AQ21" s="471"/>
      <c r="AR21" s="471"/>
      <c r="AS21" s="471"/>
      <c r="AT21" s="471"/>
      <c r="AU21" s="471"/>
      <c r="AV21" s="471"/>
      <c r="AW21" s="471"/>
      <c r="AX21" s="472"/>
      <c r="AY21" s="396"/>
      <c r="AZ21" s="397"/>
      <c r="BA21" s="397"/>
      <c r="BB21" s="397"/>
      <c r="BC21" s="397"/>
      <c r="BD21" s="397"/>
      <c r="BE21" s="397"/>
      <c r="BF21" s="397"/>
      <c r="BG21" s="397"/>
      <c r="BH21" s="397"/>
      <c r="BI21" s="397"/>
      <c r="BJ21" s="397"/>
      <c r="BK21" s="397"/>
      <c r="BL21" s="397"/>
      <c r="BM21" s="398"/>
      <c r="BN21" s="457"/>
      <c r="BO21" s="458"/>
      <c r="BP21" s="458"/>
      <c r="BQ21" s="458"/>
      <c r="BR21" s="458"/>
      <c r="BS21" s="458"/>
      <c r="BT21" s="458"/>
      <c r="BU21" s="459"/>
      <c r="BV21" s="457"/>
      <c r="BW21" s="458"/>
      <c r="BX21" s="458"/>
      <c r="BY21" s="458"/>
      <c r="BZ21" s="458"/>
      <c r="CA21" s="458"/>
      <c r="CB21" s="458"/>
      <c r="CC21" s="459"/>
      <c r="CD21" s="191"/>
      <c r="CE21" s="455"/>
      <c r="CF21" s="455"/>
      <c r="CG21" s="455"/>
      <c r="CH21" s="455"/>
      <c r="CI21" s="455"/>
      <c r="CJ21" s="455"/>
      <c r="CK21" s="455"/>
      <c r="CL21" s="455"/>
      <c r="CM21" s="455"/>
      <c r="CN21" s="455"/>
      <c r="CO21" s="455"/>
      <c r="CP21" s="455"/>
      <c r="CQ21" s="455"/>
      <c r="CR21" s="455"/>
      <c r="CS21" s="456"/>
      <c r="CT21" s="420"/>
      <c r="CU21" s="421"/>
      <c r="CV21" s="421"/>
      <c r="CW21" s="421"/>
      <c r="CX21" s="421"/>
      <c r="CY21" s="421"/>
      <c r="CZ21" s="421"/>
      <c r="DA21" s="422"/>
      <c r="DB21" s="420"/>
      <c r="DC21" s="421"/>
      <c r="DD21" s="421"/>
      <c r="DE21" s="421"/>
      <c r="DF21" s="421"/>
      <c r="DG21" s="421"/>
      <c r="DH21" s="421"/>
      <c r="DI21" s="422"/>
    </row>
    <row r="22" spans="1:113" ht="18.75" customHeight="1" x14ac:dyDescent="0.15">
      <c r="A22" s="178"/>
      <c r="B22" s="399" t="s">
        <v>159</v>
      </c>
      <c r="C22" s="400"/>
      <c r="D22" s="401"/>
      <c r="E22" s="408" t="s">
        <v>1</v>
      </c>
      <c r="F22" s="409"/>
      <c r="G22" s="409"/>
      <c r="H22" s="409"/>
      <c r="I22" s="409"/>
      <c r="J22" s="409"/>
      <c r="K22" s="410"/>
      <c r="L22" s="408" t="s">
        <v>160</v>
      </c>
      <c r="M22" s="409"/>
      <c r="N22" s="409"/>
      <c r="O22" s="409"/>
      <c r="P22" s="410"/>
      <c r="Q22" s="414" t="s">
        <v>161</v>
      </c>
      <c r="R22" s="415"/>
      <c r="S22" s="415"/>
      <c r="T22" s="415"/>
      <c r="U22" s="415"/>
      <c r="V22" s="416"/>
      <c r="W22" s="465" t="s">
        <v>162</v>
      </c>
      <c r="X22" s="400"/>
      <c r="Y22" s="401"/>
      <c r="Z22" s="408" t="s">
        <v>1</v>
      </c>
      <c r="AA22" s="409"/>
      <c r="AB22" s="409"/>
      <c r="AC22" s="409"/>
      <c r="AD22" s="409"/>
      <c r="AE22" s="409"/>
      <c r="AF22" s="409"/>
      <c r="AG22" s="410"/>
      <c r="AH22" s="426" t="s">
        <v>163</v>
      </c>
      <c r="AI22" s="409"/>
      <c r="AJ22" s="409"/>
      <c r="AK22" s="409"/>
      <c r="AL22" s="410"/>
      <c r="AM22" s="426" t="s">
        <v>164</v>
      </c>
      <c r="AN22" s="427"/>
      <c r="AO22" s="427"/>
      <c r="AP22" s="427"/>
      <c r="AQ22" s="427"/>
      <c r="AR22" s="428"/>
      <c r="AS22" s="414" t="s">
        <v>161</v>
      </c>
      <c r="AT22" s="415"/>
      <c r="AU22" s="415"/>
      <c r="AV22" s="415"/>
      <c r="AW22" s="415"/>
      <c r="AX22" s="432"/>
      <c r="AY22" s="449" t="s">
        <v>165</v>
      </c>
      <c r="AZ22" s="450"/>
      <c r="BA22" s="450"/>
      <c r="BB22" s="450"/>
      <c r="BC22" s="450"/>
      <c r="BD22" s="450"/>
      <c r="BE22" s="450"/>
      <c r="BF22" s="450"/>
      <c r="BG22" s="450"/>
      <c r="BH22" s="450"/>
      <c r="BI22" s="450"/>
      <c r="BJ22" s="450"/>
      <c r="BK22" s="450"/>
      <c r="BL22" s="450"/>
      <c r="BM22" s="451"/>
      <c r="BN22" s="452">
        <v>226782</v>
      </c>
      <c r="BO22" s="453"/>
      <c r="BP22" s="453"/>
      <c r="BQ22" s="453"/>
      <c r="BR22" s="453"/>
      <c r="BS22" s="453"/>
      <c r="BT22" s="453"/>
      <c r="BU22" s="454"/>
      <c r="BV22" s="452">
        <v>263379</v>
      </c>
      <c r="BW22" s="453"/>
      <c r="BX22" s="453"/>
      <c r="BY22" s="453"/>
      <c r="BZ22" s="453"/>
      <c r="CA22" s="453"/>
      <c r="CB22" s="453"/>
      <c r="CC22" s="454"/>
      <c r="CD22" s="191"/>
      <c r="CE22" s="455"/>
      <c r="CF22" s="455"/>
      <c r="CG22" s="455"/>
      <c r="CH22" s="455"/>
      <c r="CI22" s="455"/>
      <c r="CJ22" s="455"/>
      <c r="CK22" s="455"/>
      <c r="CL22" s="455"/>
      <c r="CM22" s="455"/>
      <c r="CN22" s="455"/>
      <c r="CO22" s="455"/>
      <c r="CP22" s="455"/>
      <c r="CQ22" s="455"/>
      <c r="CR22" s="455"/>
      <c r="CS22" s="456"/>
      <c r="CT22" s="420"/>
      <c r="CU22" s="421"/>
      <c r="CV22" s="421"/>
      <c r="CW22" s="421"/>
      <c r="CX22" s="421"/>
      <c r="CY22" s="421"/>
      <c r="CZ22" s="421"/>
      <c r="DA22" s="422"/>
      <c r="DB22" s="420"/>
      <c r="DC22" s="421"/>
      <c r="DD22" s="421"/>
      <c r="DE22" s="421"/>
      <c r="DF22" s="421"/>
      <c r="DG22" s="421"/>
      <c r="DH22" s="421"/>
      <c r="DI22" s="422"/>
    </row>
    <row r="23" spans="1:113" ht="18.75" customHeight="1" x14ac:dyDescent="0.15">
      <c r="A23" s="178"/>
      <c r="B23" s="402"/>
      <c r="C23" s="403"/>
      <c r="D23" s="404"/>
      <c r="E23" s="411"/>
      <c r="F23" s="412"/>
      <c r="G23" s="412"/>
      <c r="H23" s="412"/>
      <c r="I23" s="412"/>
      <c r="J23" s="412"/>
      <c r="K23" s="413"/>
      <c r="L23" s="411"/>
      <c r="M23" s="412"/>
      <c r="N23" s="412"/>
      <c r="O23" s="412"/>
      <c r="P23" s="413"/>
      <c r="Q23" s="417"/>
      <c r="R23" s="418"/>
      <c r="S23" s="418"/>
      <c r="T23" s="418"/>
      <c r="U23" s="418"/>
      <c r="V23" s="419"/>
      <c r="W23" s="466"/>
      <c r="X23" s="403"/>
      <c r="Y23" s="404"/>
      <c r="Z23" s="411"/>
      <c r="AA23" s="412"/>
      <c r="AB23" s="412"/>
      <c r="AC23" s="412"/>
      <c r="AD23" s="412"/>
      <c r="AE23" s="412"/>
      <c r="AF23" s="412"/>
      <c r="AG23" s="413"/>
      <c r="AH23" s="411"/>
      <c r="AI23" s="412"/>
      <c r="AJ23" s="412"/>
      <c r="AK23" s="412"/>
      <c r="AL23" s="413"/>
      <c r="AM23" s="429"/>
      <c r="AN23" s="430"/>
      <c r="AO23" s="430"/>
      <c r="AP23" s="430"/>
      <c r="AQ23" s="430"/>
      <c r="AR23" s="431"/>
      <c r="AS23" s="417"/>
      <c r="AT23" s="418"/>
      <c r="AU23" s="418"/>
      <c r="AV23" s="418"/>
      <c r="AW23" s="418"/>
      <c r="AX23" s="433"/>
      <c r="AY23" s="437" t="s">
        <v>166</v>
      </c>
      <c r="AZ23" s="438"/>
      <c r="BA23" s="438"/>
      <c r="BB23" s="438"/>
      <c r="BC23" s="438"/>
      <c r="BD23" s="438"/>
      <c r="BE23" s="438"/>
      <c r="BF23" s="438"/>
      <c r="BG23" s="438"/>
      <c r="BH23" s="438"/>
      <c r="BI23" s="438"/>
      <c r="BJ23" s="438"/>
      <c r="BK23" s="438"/>
      <c r="BL23" s="438"/>
      <c r="BM23" s="439"/>
      <c r="BN23" s="423">
        <v>222653</v>
      </c>
      <c r="BO23" s="424"/>
      <c r="BP23" s="424"/>
      <c r="BQ23" s="424"/>
      <c r="BR23" s="424"/>
      <c r="BS23" s="424"/>
      <c r="BT23" s="424"/>
      <c r="BU23" s="425"/>
      <c r="BV23" s="423">
        <v>257873</v>
      </c>
      <c r="BW23" s="424"/>
      <c r="BX23" s="424"/>
      <c r="BY23" s="424"/>
      <c r="BZ23" s="424"/>
      <c r="CA23" s="424"/>
      <c r="CB23" s="424"/>
      <c r="CC23" s="425"/>
      <c r="CD23" s="191"/>
      <c r="CE23" s="455"/>
      <c r="CF23" s="455"/>
      <c r="CG23" s="455"/>
      <c r="CH23" s="455"/>
      <c r="CI23" s="455"/>
      <c r="CJ23" s="455"/>
      <c r="CK23" s="455"/>
      <c r="CL23" s="455"/>
      <c r="CM23" s="455"/>
      <c r="CN23" s="455"/>
      <c r="CO23" s="455"/>
      <c r="CP23" s="455"/>
      <c r="CQ23" s="455"/>
      <c r="CR23" s="455"/>
      <c r="CS23" s="456"/>
      <c r="CT23" s="420"/>
      <c r="CU23" s="421"/>
      <c r="CV23" s="421"/>
      <c r="CW23" s="421"/>
      <c r="CX23" s="421"/>
      <c r="CY23" s="421"/>
      <c r="CZ23" s="421"/>
      <c r="DA23" s="422"/>
      <c r="DB23" s="420"/>
      <c r="DC23" s="421"/>
      <c r="DD23" s="421"/>
      <c r="DE23" s="421"/>
      <c r="DF23" s="421"/>
      <c r="DG23" s="421"/>
      <c r="DH23" s="421"/>
      <c r="DI23" s="422"/>
    </row>
    <row r="24" spans="1:113" ht="18.75" customHeight="1" thickBot="1" x14ac:dyDescent="0.2">
      <c r="A24" s="178"/>
      <c r="B24" s="402"/>
      <c r="C24" s="403"/>
      <c r="D24" s="404"/>
      <c r="E24" s="379" t="s">
        <v>167</v>
      </c>
      <c r="F24" s="380"/>
      <c r="G24" s="380"/>
      <c r="H24" s="380"/>
      <c r="I24" s="380"/>
      <c r="J24" s="380"/>
      <c r="K24" s="381"/>
      <c r="L24" s="376">
        <v>1</v>
      </c>
      <c r="M24" s="377"/>
      <c r="N24" s="377"/>
      <c r="O24" s="377"/>
      <c r="P24" s="378"/>
      <c r="Q24" s="376">
        <v>6500</v>
      </c>
      <c r="R24" s="377"/>
      <c r="S24" s="377"/>
      <c r="T24" s="377"/>
      <c r="U24" s="377"/>
      <c r="V24" s="378"/>
      <c r="W24" s="466"/>
      <c r="X24" s="403"/>
      <c r="Y24" s="404"/>
      <c r="Z24" s="379" t="s">
        <v>168</v>
      </c>
      <c r="AA24" s="380"/>
      <c r="AB24" s="380"/>
      <c r="AC24" s="380"/>
      <c r="AD24" s="380"/>
      <c r="AE24" s="380"/>
      <c r="AF24" s="380"/>
      <c r="AG24" s="381"/>
      <c r="AH24" s="376">
        <v>60</v>
      </c>
      <c r="AI24" s="377"/>
      <c r="AJ24" s="377"/>
      <c r="AK24" s="377"/>
      <c r="AL24" s="378"/>
      <c r="AM24" s="376">
        <v>169680</v>
      </c>
      <c r="AN24" s="377"/>
      <c r="AO24" s="377"/>
      <c r="AP24" s="377"/>
      <c r="AQ24" s="377"/>
      <c r="AR24" s="378"/>
      <c r="AS24" s="376">
        <v>2828</v>
      </c>
      <c r="AT24" s="377"/>
      <c r="AU24" s="377"/>
      <c r="AV24" s="377"/>
      <c r="AW24" s="377"/>
      <c r="AX24" s="436"/>
      <c r="AY24" s="396" t="s">
        <v>169</v>
      </c>
      <c r="AZ24" s="397"/>
      <c r="BA24" s="397"/>
      <c r="BB24" s="397"/>
      <c r="BC24" s="397"/>
      <c r="BD24" s="397"/>
      <c r="BE24" s="397"/>
      <c r="BF24" s="397"/>
      <c r="BG24" s="397"/>
      <c r="BH24" s="397"/>
      <c r="BI24" s="397"/>
      <c r="BJ24" s="397"/>
      <c r="BK24" s="397"/>
      <c r="BL24" s="397"/>
      <c r="BM24" s="398"/>
      <c r="BN24" s="423">
        <v>226782</v>
      </c>
      <c r="BO24" s="424"/>
      <c r="BP24" s="424"/>
      <c r="BQ24" s="424"/>
      <c r="BR24" s="424"/>
      <c r="BS24" s="424"/>
      <c r="BT24" s="424"/>
      <c r="BU24" s="425"/>
      <c r="BV24" s="423">
        <v>263379</v>
      </c>
      <c r="BW24" s="424"/>
      <c r="BX24" s="424"/>
      <c r="BY24" s="424"/>
      <c r="BZ24" s="424"/>
      <c r="CA24" s="424"/>
      <c r="CB24" s="424"/>
      <c r="CC24" s="425"/>
      <c r="CD24" s="191"/>
      <c r="CE24" s="455"/>
      <c r="CF24" s="455"/>
      <c r="CG24" s="455"/>
      <c r="CH24" s="455"/>
      <c r="CI24" s="455"/>
      <c r="CJ24" s="455"/>
      <c r="CK24" s="455"/>
      <c r="CL24" s="455"/>
      <c r="CM24" s="455"/>
      <c r="CN24" s="455"/>
      <c r="CO24" s="455"/>
      <c r="CP24" s="455"/>
      <c r="CQ24" s="455"/>
      <c r="CR24" s="455"/>
      <c r="CS24" s="456"/>
      <c r="CT24" s="420"/>
      <c r="CU24" s="421"/>
      <c r="CV24" s="421"/>
      <c r="CW24" s="421"/>
      <c r="CX24" s="421"/>
      <c r="CY24" s="421"/>
      <c r="CZ24" s="421"/>
      <c r="DA24" s="422"/>
      <c r="DB24" s="420"/>
      <c r="DC24" s="421"/>
      <c r="DD24" s="421"/>
      <c r="DE24" s="421"/>
      <c r="DF24" s="421"/>
      <c r="DG24" s="421"/>
      <c r="DH24" s="421"/>
      <c r="DI24" s="422"/>
    </row>
    <row r="25" spans="1:113" ht="18.75" customHeight="1" x14ac:dyDescent="0.15">
      <c r="A25" s="178"/>
      <c r="B25" s="402"/>
      <c r="C25" s="403"/>
      <c r="D25" s="404"/>
      <c r="E25" s="379" t="s">
        <v>170</v>
      </c>
      <c r="F25" s="380"/>
      <c r="G25" s="380"/>
      <c r="H25" s="380"/>
      <c r="I25" s="380"/>
      <c r="J25" s="380"/>
      <c r="K25" s="381"/>
      <c r="L25" s="376">
        <v>1</v>
      </c>
      <c r="M25" s="377"/>
      <c r="N25" s="377"/>
      <c r="O25" s="377"/>
      <c r="P25" s="378"/>
      <c r="Q25" s="376">
        <v>5750</v>
      </c>
      <c r="R25" s="377"/>
      <c r="S25" s="377"/>
      <c r="T25" s="377"/>
      <c r="U25" s="377"/>
      <c r="V25" s="378"/>
      <c r="W25" s="466"/>
      <c r="X25" s="403"/>
      <c r="Y25" s="404"/>
      <c r="Z25" s="379" t="s">
        <v>171</v>
      </c>
      <c r="AA25" s="380"/>
      <c r="AB25" s="380"/>
      <c r="AC25" s="380"/>
      <c r="AD25" s="380"/>
      <c r="AE25" s="380"/>
      <c r="AF25" s="380"/>
      <c r="AG25" s="381"/>
      <c r="AH25" s="376" t="s">
        <v>128</v>
      </c>
      <c r="AI25" s="377"/>
      <c r="AJ25" s="377"/>
      <c r="AK25" s="377"/>
      <c r="AL25" s="378"/>
      <c r="AM25" s="376" t="s">
        <v>128</v>
      </c>
      <c r="AN25" s="377"/>
      <c r="AO25" s="377"/>
      <c r="AP25" s="377"/>
      <c r="AQ25" s="377"/>
      <c r="AR25" s="378"/>
      <c r="AS25" s="376" t="s">
        <v>128</v>
      </c>
      <c r="AT25" s="377"/>
      <c r="AU25" s="377"/>
      <c r="AV25" s="377"/>
      <c r="AW25" s="377"/>
      <c r="AX25" s="436"/>
      <c r="AY25" s="449" t="s">
        <v>172</v>
      </c>
      <c r="AZ25" s="450"/>
      <c r="BA25" s="450"/>
      <c r="BB25" s="450"/>
      <c r="BC25" s="450"/>
      <c r="BD25" s="450"/>
      <c r="BE25" s="450"/>
      <c r="BF25" s="450"/>
      <c r="BG25" s="450"/>
      <c r="BH25" s="450"/>
      <c r="BI25" s="450"/>
      <c r="BJ25" s="450"/>
      <c r="BK25" s="450"/>
      <c r="BL25" s="450"/>
      <c r="BM25" s="451"/>
      <c r="BN25" s="452">
        <v>16072</v>
      </c>
      <c r="BO25" s="453"/>
      <c r="BP25" s="453"/>
      <c r="BQ25" s="453"/>
      <c r="BR25" s="453"/>
      <c r="BS25" s="453"/>
      <c r="BT25" s="453"/>
      <c r="BU25" s="454"/>
      <c r="BV25" s="452" t="s">
        <v>173</v>
      </c>
      <c r="BW25" s="453"/>
      <c r="BX25" s="453"/>
      <c r="BY25" s="453"/>
      <c r="BZ25" s="453"/>
      <c r="CA25" s="453"/>
      <c r="CB25" s="453"/>
      <c r="CC25" s="454"/>
      <c r="CD25" s="191"/>
      <c r="CE25" s="455"/>
      <c r="CF25" s="455"/>
      <c r="CG25" s="455"/>
      <c r="CH25" s="455"/>
      <c r="CI25" s="455"/>
      <c r="CJ25" s="455"/>
      <c r="CK25" s="455"/>
      <c r="CL25" s="455"/>
      <c r="CM25" s="455"/>
      <c r="CN25" s="455"/>
      <c r="CO25" s="455"/>
      <c r="CP25" s="455"/>
      <c r="CQ25" s="455"/>
      <c r="CR25" s="455"/>
      <c r="CS25" s="456"/>
      <c r="CT25" s="420"/>
      <c r="CU25" s="421"/>
      <c r="CV25" s="421"/>
      <c r="CW25" s="421"/>
      <c r="CX25" s="421"/>
      <c r="CY25" s="421"/>
      <c r="CZ25" s="421"/>
      <c r="DA25" s="422"/>
      <c r="DB25" s="420"/>
      <c r="DC25" s="421"/>
      <c r="DD25" s="421"/>
      <c r="DE25" s="421"/>
      <c r="DF25" s="421"/>
      <c r="DG25" s="421"/>
      <c r="DH25" s="421"/>
      <c r="DI25" s="422"/>
    </row>
    <row r="26" spans="1:113" ht="18.75" customHeight="1" x14ac:dyDescent="0.15">
      <c r="A26" s="178"/>
      <c r="B26" s="402"/>
      <c r="C26" s="403"/>
      <c r="D26" s="404"/>
      <c r="E26" s="379" t="s">
        <v>174</v>
      </c>
      <c r="F26" s="380"/>
      <c r="G26" s="380"/>
      <c r="H26" s="380"/>
      <c r="I26" s="380"/>
      <c r="J26" s="380"/>
      <c r="K26" s="381"/>
      <c r="L26" s="376">
        <v>1</v>
      </c>
      <c r="M26" s="377"/>
      <c r="N26" s="377"/>
      <c r="O26" s="377"/>
      <c r="P26" s="378"/>
      <c r="Q26" s="376">
        <v>5300</v>
      </c>
      <c r="R26" s="377"/>
      <c r="S26" s="377"/>
      <c r="T26" s="377"/>
      <c r="U26" s="377"/>
      <c r="V26" s="378"/>
      <c r="W26" s="466"/>
      <c r="X26" s="403"/>
      <c r="Y26" s="404"/>
      <c r="Z26" s="379" t="s">
        <v>175</v>
      </c>
      <c r="AA26" s="434"/>
      <c r="AB26" s="434"/>
      <c r="AC26" s="434"/>
      <c r="AD26" s="434"/>
      <c r="AE26" s="434"/>
      <c r="AF26" s="434"/>
      <c r="AG26" s="435"/>
      <c r="AH26" s="376">
        <v>2</v>
      </c>
      <c r="AI26" s="377"/>
      <c r="AJ26" s="377"/>
      <c r="AK26" s="377"/>
      <c r="AL26" s="378"/>
      <c r="AM26" s="376" t="s">
        <v>176</v>
      </c>
      <c r="AN26" s="377"/>
      <c r="AO26" s="377"/>
      <c r="AP26" s="377"/>
      <c r="AQ26" s="377"/>
      <c r="AR26" s="378"/>
      <c r="AS26" s="376" t="s">
        <v>176</v>
      </c>
      <c r="AT26" s="377"/>
      <c r="AU26" s="377"/>
      <c r="AV26" s="377"/>
      <c r="AW26" s="377"/>
      <c r="AX26" s="436"/>
      <c r="AY26" s="463" t="s">
        <v>177</v>
      </c>
      <c r="AZ26" s="383"/>
      <c r="BA26" s="383"/>
      <c r="BB26" s="383"/>
      <c r="BC26" s="383"/>
      <c r="BD26" s="383"/>
      <c r="BE26" s="383"/>
      <c r="BF26" s="383"/>
      <c r="BG26" s="383"/>
      <c r="BH26" s="383"/>
      <c r="BI26" s="383"/>
      <c r="BJ26" s="383"/>
      <c r="BK26" s="383"/>
      <c r="BL26" s="383"/>
      <c r="BM26" s="464"/>
      <c r="BN26" s="423" t="s">
        <v>178</v>
      </c>
      <c r="BO26" s="424"/>
      <c r="BP26" s="424"/>
      <c r="BQ26" s="424"/>
      <c r="BR26" s="424"/>
      <c r="BS26" s="424"/>
      <c r="BT26" s="424"/>
      <c r="BU26" s="425"/>
      <c r="BV26" s="423" t="s">
        <v>128</v>
      </c>
      <c r="BW26" s="424"/>
      <c r="BX26" s="424"/>
      <c r="BY26" s="424"/>
      <c r="BZ26" s="424"/>
      <c r="CA26" s="424"/>
      <c r="CB26" s="424"/>
      <c r="CC26" s="425"/>
      <c r="CD26" s="191"/>
      <c r="CE26" s="455"/>
      <c r="CF26" s="455"/>
      <c r="CG26" s="455"/>
      <c r="CH26" s="455"/>
      <c r="CI26" s="455"/>
      <c r="CJ26" s="455"/>
      <c r="CK26" s="455"/>
      <c r="CL26" s="455"/>
      <c r="CM26" s="455"/>
      <c r="CN26" s="455"/>
      <c r="CO26" s="455"/>
      <c r="CP26" s="455"/>
      <c r="CQ26" s="455"/>
      <c r="CR26" s="455"/>
      <c r="CS26" s="456"/>
      <c r="CT26" s="420"/>
      <c r="CU26" s="421"/>
      <c r="CV26" s="421"/>
      <c r="CW26" s="421"/>
      <c r="CX26" s="421"/>
      <c r="CY26" s="421"/>
      <c r="CZ26" s="421"/>
      <c r="DA26" s="422"/>
      <c r="DB26" s="420"/>
      <c r="DC26" s="421"/>
      <c r="DD26" s="421"/>
      <c r="DE26" s="421"/>
      <c r="DF26" s="421"/>
      <c r="DG26" s="421"/>
      <c r="DH26" s="421"/>
      <c r="DI26" s="422"/>
    </row>
    <row r="27" spans="1:113" ht="18.75" customHeight="1" thickBot="1" x14ac:dyDescent="0.2">
      <c r="A27" s="178"/>
      <c r="B27" s="402"/>
      <c r="C27" s="403"/>
      <c r="D27" s="404"/>
      <c r="E27" s="379" t="s">
        <v>179</v>
      </c>
      <c r="F27" s="380"/>
      <c r="G27" s="380"/>
      <c r="H27" s="380"/>
      <c r="I27" s="380"/>
      <c r="J27" s="380"/>
      <c r="K27" s="381"/>
      <c r="L27" s="376">
        <v>1</v>
      </c>
      <c r="M27" s="377"/>
      <c r="N27" s="377"/>
      <c r="O27" s="377"/>
      <c r="P27" s="378"/>
      <c r="Q27" s="376">
        <v>2630</v>
      </c>
      <c r="R27" s="377"/>
      <c r="S27" s="377"/>
      <c r="T27" s="377"/>
      <c r="U27" s="377"/>
      <c r="V27" s="378"/>
      <c r="W27" s="466"/>
      <c r="X27" s="403"/>
      <c r="Y27" s="404"/>
      <c r="Z27" s="379" t="s">
        <v>180</v>
      </c>
      <c r="AA27" s="380"/>
      <c r="AB27" s="380"/>
      <c r="AC27" s="380"/>
      <c r="AD27" s="380"/>
      <c r="AE27" s="380"/>
      <c r="AF27" s="380"/>
      <c r="AG27" s="381"/>
      <c r="AH27" s="376" t="s">
        <v>128</v>
      </c>
      <c r="AI27" s="377"/>
      <c r="AJ27" s="377"/>
      <c r="AK27" s="377"/>
      <c r="AL27" s="378"/>
      <c r="AM27" s="376" t="s">
        <v>128</v>
      </c>
      <c r="AN27" s="377"/>
      <c r="AO27" s="377"/>
      <c r="AP27" s="377"/>
      <c r="AQ27" s="377"/>
      <c r="AR27" s="378"/>
      <c r="AS27" s="376" t="s">
        <v>178</v>
      </c>
      <c r="AT27" s="377"/>
      <c r="AU27" s="377"/>
      <c r="AV27" s="377"/>
      <c r="AW27" s="377"/>
      <c r="AX27" s="436"/>
      <c r="AY27" s="460" t="s">
        <v>181</v>
      </c>
      <c r="AZ27" s="461"/>
      <c r="BA27" s="461"/>
      <c r="BB27" s="461"/>
      <c r="BC27" s="461"/>
      <c r="BD27" s="461"/>
      <c r="BE27" s="461"/>
      <c r="BF27" s="461"/>
      <c r="BG27" s="461"/>
      <c r="BH27" s="461"/>
      <c r="BI27" s="461"/>
      <c r="BJ27" s="461"/>
      <c r="BK27" s="461"/>
      <c r="BL27" s="461"/>
      <c r="BM27" s="462"/>
      <c r="BN27" s="457" t="s">
        <v>128</v>
      </c>
      <c r="BO27" s="458"/>
      <c r="BP27" s="458"/>
      <c r="BQ27" s="458"/>
      <c r="BR27" s="458"/>
      <c r="BS27" s="458"/>
      <c r="BT27" s="458"/>
      <c r="BU27" s="459"/>
      <c r="BV27" s="457" t="s">
        <v>128</v>
      </c>
      <c r="BW27" s="458"/>
      <c r="BX27" s="458"/>
      <c r="BY27" s="458"/>
      <c r="BZ27" s="458"/>
      <c r="CA27" s="458"/>
      <c r="CB27" s="458"/>
      <c r="CC27" s="459"/>
      <c r="CD27" s="193"/>
      <c r="CE27" s="455"/>
      <c r="CF27" s="455"/>
      <c r="CG27" s="455"/>
      <c r="CH27" s="455"/>
      <c r="CI27" s="455"/>
      <c r="CJ27" s="455"/>
      <c r="CK27" s="455"/>
      <c r="CL27" s="455"/>
      <c r="CM27" s="455"/>
      <c r="CN27" s="455"/>
      <c r="CO27" s="455"/>
      <c r="CP27" s="455"/>
      <c r="CQ27" s="455"/>
      <c r="CR27" s="455"/>
      <c r="CS27" s="456"/>
      <c r="CT27" s="420"/>
      <c r="CU27" s="421"/>
      <c r="CV27" s="421"/>
      <c r="CW27" s="421"/>
      <c r="CX27" s="421"/>
      <c r="CY27" s="421"/>
      <c r="CZ27" s="421"/>
      <c r="DA27" s="422"/>
      <c r="DB27" s="420"/>
      <c r="DC27" s="421"/>
      <c r="DD27" s="421"/>
      <c r="DE27" s="421"/>
      <c r="DF27" s="421"/>
      <c r="DG27" s="421"/>
      <c r="DH27" s="421"/>
      <c r="DI27" s="422"/>
    </row>
    <row r="28" spans="1:113" ht="18.75" customHeight="1" x14ac:dyDescent="0.15">
      <c r="A28" s="178"/>
      <c r="B28" s="402"/>
      <c r="C28" s="403"/>
      <c r="D28" s="404"/>
      <c r="E28" s="379" t="s">
        <v>182</v>
      </c>
      <c r="F28" s="380"/>
      <c r="G28" s="380"/>
      <c r="H28" s="380"/>
      <c r="I28" s="380"/>
      <c r="J28" s="380"/>
      <c r="K28" s="381"/>
      <c r="L28" s="376">
        <v>1</v>
      </c>
      <c r="M28" s="377"/>
      <c r="N28" s="377"/>
      <c r="O28" s="377"/>
      <c r="P28" s="378"/>
      <c r="Q28" s="376">
        <v>2090</v>
      </c>
      <c r="R28" s="377"/>
      <c r="S28" s="377"/>
      <c r="T28" s="377"/>
      <c r="U28" s="377"/>
      <c r="V28" s="378"/>
      <c r="W28" s="466"/>
      <c r="X28" s="403"/>
      <c r="Y28" s="404"/>
      <c r="Z28" s="379" t="s">
        <v>183</v>
      </c>
      <c r="AA28" s="380"/>
      <c r="AB28" s="380"/>
      <c r="AC28" s="380"/>
      <c r="AD28" s="380"/>
      <c r="AE28" s="380"/>
      <c r="AF28" s="380"/>
      <c r="AG28" s="381"/>
      <c r="AH28" s="376" t="s">
        <v>178</v>
      </c>
      <c r="AI28" s="377"/>
      <c r="AJ28" s="377"/>
      <c r="AK28" s="377"/>
      <c r="AL28" s="378"/>
      <c r="AM28" s="376" t="s">
        <v>128</v>
      </c>
      <c r="AN28" s="377"/>
      <c r="AO28" s="377"/>
      <c r="AP28" s="377"/>
      <c r="AQ28" s="377"/>
      <c r="AR28" s="378"/>
      <c r="AS28" s="376" t="s">
        <v>128</v>
      </c>
      <c r="AT28" s="377"/>
      <c r="AU28" s="377"/>
      <c r="AV28" s="377"/>
      <c r="AW28" s="377"/>
      <c r="AX28" s="436"/>
      <c r="AY28" s="440" t="s">
        <v>184</v>
      </c>
      <c r="AZ28" s="441"/>
      <c r="BA28" s="441"/>
      <c r="BB28" s="442"/>
      <c r="BC28" s="449" t="s">
        <v>48</v>
      </c>
      <c r="BD28" s="450"/>
      <c r="BE28" s="450"/>
      <c r="BF28" s="450"/>
      <c r="BG28" s="450"/>
      <c r="BH28" s="450"/>
      <c r="BI28" s="450"/>
      <c r="BJ28" s="450"/>
      <c r="BK28" s="450"/>
      <c r="BL28" s="450"/>
      <c r="BM28" s="451"/>
      <c r="BN28" s="452">
        <v>4454723</v>
      </c>
      <c r="BO28" s="453"/>
      <c r="BP28" s="453"/>
      <c r="BQ28" s="453"/>
      <c r="BR28" s="453"/>
      <c r="BS28" s="453"/>
      <c r="BT28" s="453"/>
      <c r="BU28" s="454"/>
      <c r="BV28" s="452">
        <v>4235077</v>
      </c>
      <c r="BW28" s="453"/>
      <c r="BX28" s="453"/>
      <c r="BY28" s="453"/>
      <c r="BZ28" s="453"/>
      <c r="CA28" s="453"/>
      <c r="CB28" s="453"/>
      <c r="CC28" s="454"/>
      <c r="CD28" s="191"/>
      <c r="CE28" s="455"/>
      <c r="CF28" s="455"/>
      <c r="CG28" s="455"/>
      <c r="CH28" s="455"/>
      <c r="CI28" s="455"/>
      <c r="CJ28" s="455"/>
      <c r="CK28" s="455"/>
      <c r="CL28" s="455"/>
      <c r="CM28" s="455"/>
      <c r="CN28" s="455"/>
      <c r="CO28" s="455"/>
      <c r="CP28" s="455"/>
      <c r="CQ28" s="455"/>
      <c r="CR28" s="455"/>
      <c r="CS28" s="456"/>
      <c r="CT28" s="420"/>
      <c r="CU28" s="421"/>
      <c r="CV28" s="421"/>
      <c r="CW28" s="421"/>
      <c r="CX28" s="421"/>
      <c r="CY28" s="421"/>
      <c r="CZ28" s="421"/>
      <c r="DA28" s="422"/>
      <c r="DB28" s="420"/>
      <c r="DC28" s="421"/>
      <c r="DD28" s="421"/>
      <c r="DE28" s="421"/>
      <c r="DF28" s="421"/>
      <c r="DG28" s="421"/>
      <c r="DH28" s="421"/>
      <c r="DI28" s="422"/>
    </row>
    <row r="29" spans="1:113" ht="18.75" customHeight="1" x14ac:dyDescent="0.15">
      <c r="A29" s="178"/>
      <c r="B29" s="402"/>
      <c r="C29" s="403"/>
      <c r="D29" s="404"/>
      <c r="E29" s="379" t="s">
        <v>185</v>
      </c>
      <c r="F29" s="380"/>
      <c r="G29" s="380"/>
      <c r="H29" s="380"/>
      <c r="I29" s="380"/>
      <c r="J29" s="380"/>
      <c r="K29" s="381"/>
      <c r="L29" s="376">
        <v>6</v>
      </c>
      <c r="M29" s="377"/>
      <c r="N29" s="377"/>
      <c r="O29" s="377"/>
      <c r="P29" s="378"/>
      <c r="Q29" s="376">
        <v>1700</v>
      </c>
      <c r="R29" s="377"/>
      <c r="S29" s="377"/>
      <c r="T29" s="377"/>
      <c r="U29" s="377"/>
      <c r="V29" s="378"/>
      <c r="W29" s="467"/>
      <c r="X29" s="468"/>
      <c r="Y29" s="469"/>
      <c r="Z29" s="379" t="s">
        <v>186</v>
      </c>
      <c r="AA29" s="380"/>
      <c r="AB29" s="380"/>
      <c r="AC29" s="380"/>
      <c r="AD29" s="380"/>
      <c r="AE29" s="380"/>
      <c r="AF29" s="380"/>
      <c r="AG29" s="381"/>
      <c r="AH29" s="376">
        <v>60</v>
      </c>
      <c r="AI29" s="377"/>
      <c r="AJ29" s="377"/>
      <c r="AK29" s="377"/>
      <c r="AL29" s="378"/>
      <c r="AM29" s="376">
        <v>169680</v>
      </c>
      <c r="AN29" s="377"/>
      <c r="AO29" s="377"/>
      <c r="AP29" s="377"/>
      <c r="AQ29" s="377"/>
      <c r="AR29" s="378"/>
      <c r="AS29" s="376">
        <v>2828</v>
      </c>
      <c r="AT29" s="377"/>
      <c r="AU29" s="377"/>
      <c r="AV29" s="377"/>
      <c r="AW29" s="377"/>
      <c r="AX29" s="436"/>
      <c r="AY29" s="443"/>
      <c r="AZ29" s="444"/>
      <c r="BA29" s="444"/>
      <c r="BB29" s="445"/>
      <c r="BC29" s="437" t="s">
        <v>187</v>
      </c>
      <c r="BD29" s="438"/>
      <c r="BE29" s="438"/>
      <c r="BF29" s="438"/>
      <c r="BG29" s="438"/>
      <c r="BH29" s="438"/>
      <c r="BI29" s="438"/>
      <c r="BJ29" s="438"/>
      <c r="BK29" s="438"/>
      <c r="BL29" s="438"/>
      <c r="BM29" s="439"/>
      <c r="BN29" s="423">
        <v>24201</v>
      </c>
      <c r="BO29" s="424"/>
      <c r="BP29" s="424"/>
      <c r="BQ29" s="424"/>
      <c r="BR29" s="424"/>
      <c r="BS29" s="424"/>
      <c r="BT29" s="424"/>
      <c r="BU29" s="425"/>
      <c r="BV29" s="423">
        <v>24199</v>
      </c>
      <c r="BW29" s="424"/>
      <c r="BX29" s="424"/>
      <c r="BY29" s="424"/>
      <c r="BZ29" s="424"/>
      <c r="CA29" s="424"/>
      <c r="CB29" s="424"/>
      <c r="CC29" s="425"/>
      <c r="CD29" s="193"/>
      <c r="CE29" s="455"/>
      <c r="CF29" s="455"/>
      <c r="CG29" s="455"/>
      <c r="CH29" s="455"/>
      <c r="CI29" s="455"/>
      <c r="CJ29" s="455"/>
      <c r="CK29" s="455"/>
      <c r="CL29" s="455"/>
      <c r="CM29" s="455"/>
      <c r="CN29" s="455"/>
      <c r="CO29" s="455"/>
      <c r="CP29" s="455"/>
      <c r="CQ29" s="455"/>
      <c r="CR29" s="455"/>
      <c r="CS29" s="456"/>
      <c r="CT29" s="420"/>
      <c r="CU29" s="421"/>
      <c r="CV29" s="421"/>
      <c r="CW29" s="421"/>
      <c r="CX29" s="421"/>
      <c r="CY29" s="421"/>
      <c r="CZ29" s="421"/>
      <c r="DA29" s="422"/>
      <c r="DB29" s="420"/>
      <c r="DC29" s="421"/>
      <c r="DD29" s="421"/>
      <c r="DE29" s="421"/>
      <c r="DF29" s="421"/>
      <c r="DG29" s="421"/>
      <c r="DH29" s="421"/>
      <c r="DI29" s="422"/>
    </row>
    <row r="30" spans="1:113" ht="18.75" customHeight="1" thickBot="1" x14ac:dyDescent="0.2">
      <c r="A30" s="178"/>
      <c r="B30" s="405"/>
      <c r="C30" s="406"/>
      <c r="D30" s="407"/>
      <c r="E30" s="384"/>
      <c r="F30" s="385"/>
      <c r="G30" s="385"/>
      <c r="H30" s="385"/>
      <c r="I30" s="385"/>
      <c r="J30" s="385"/>
      <c r="K30" s="386"/>
      <c r="L30" s="387"/>
      <c r="M30" s="388"/>
      <c r="N30" s="388"/>
      <c r="O30" s="388"/>
      <c r="P30" s="389"/>
      <c r="Q30" s="387"/>
      <c r="R30" s="388"/>
      <c r="S30" s="388"/>
      <c r="T30" s="388"/>
      <c r="U30" s="388"/>
      <c r="V30" s="389"/>
      <c r="W30" s="390" t="s">
        <v>188</v>
      </c>
      <c r="X30" s="391"/>
      <c r="Y30" s="391"/>
      <c r="Z30" s="391"/>
      <c r="AA30" s="391"/>
      <c r="AB30" s="391"/>
      <c r="AC30" s="391"/>
      <c r="AD30" s="391"/>
      <c r="AE30" s="391"/>
      <c r="AF30" s="391"/>
      <c r="AG30" s="392"/>
      <c r="AH30" s="393">
        <v>97</v>
      </c>
      <c r="AI30" s="394"/>
      <c r="AJ30" s="394"/>
      <c r="AK30" s="394"/>
      <c r="AL30" s="394"/>
      <c r="AM30" s="394"/>
      <c r="AN30" s="394"/>
      <c r="AO30" s="394"/>
      <c r="AP30" s="394"/>
      <c r="AQ30" s="394"/>
      <c r="AR30" s="394"/>
      <c r="AS30" s="394"/>
      <c r="AT30" s="394"/>
      <c r="AU30" s="394"/>
      <c r="AV30" s="394"/>
      <c r="AW30" s="394"/>
      <c r="AX30" s="395"/>
      <c r="AY30" s="446"/>
      <c r="AZ30" s="447"/>
      <c r="BA30" s="447"/>
      <c r="BB30" s="448"/>
      <c r="BC30" s="396" t="s">
        <v>50</v>
      </c>
      <c r="BD30" s="397"/>
      <c r="BE30" s="397"/>
      <c r="BF30" s="397"/>
      <c r="BG30" s="397"/>
      <c r="BH30" s="397"/>
      <c r="BI30" s="397"/>
      <c r="BJ30" s="397"/>
      <c r="BK30" s="397"/>
      <c r="BL30" s="397"/>
      <c r="BM30" s="398"/>
      <c r="BN30" s="457">
        <v>3248803</v>
      </c>
      <c r="BO30" s="458"/>
      <c r="BP30" s="458"/>
      <c r="BQ30" s="458"/>
      <c r="BR30" s="458"/>
      <c r="BS30" s="458"/>
      <c r="BT30" s="458"/>
      <c r="BU30" s="459"/>
      <c r="BV30" s="457">
        <v>3249463</v>
      </c>
      <c r="BW30" s="458"/>
      <c r="BX30" s="458"/>
      <c r="BY30" s="458"/>
      <c r="BZ30" s="458"/>
      <c r="CA30" s="458"/>
      <c r="CB30" s="458"/>
      <c r="CC30" s="459"/>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382" t="s">
        <v>189</v>
      </c>
      <c r="D32" s="382"/>
      <c r="E32" s="382"/>
      <c r="F32" s="382"/>
      <c r="G32" s="382"/>
      <c r="H32" s="382"/>
      <c r="I32" s="382"/>
      <c r="J32" s="382"/>
      <c r="K32" s="382"/>
      <c r="L32" s="382"/>
      <c r="M32" s="382"/>
      <c r="N32" s="382"/>
      <c r="O32" s="382"/>
      <c r="P32" s="382"/>
      <c r="Q32" s="382"/>
      <c r="R32" s="382"/>
      <c r="S32" s="382"/>
      <c r="U32" s="383" t="s">
        <v>190</v>
      </c>
      <c r="V32" s="383"/>
      <c r="W32" s="383"/>
      <c r="X32" s="383"/>
      <c r="Y32" s="383"/>
      <c r="Z32" s="383"/>
      <c r="AA32" s="383"/>
      <c r="AB32" s="383"/>
      <c r="AC32" s="383"/>
      <c r="AD32" s="383"/>
      <c r="AE32" s="383"/>
      <c r="AF32" s="383"/>
      <c r="AG32" s="383"/>
      <c r="AH32" s="383"/>
      <c r="AI32" s="383"/>
      <c r="AJ32" s="383"/>
      <c r="AK32" s="383"/>
      <c r="AM32" s="383" t="s">
        <v>191</v>
      </c>
      <c r="AN32" s="383"/>
      <c r="AO32" s="383"/>
      <c r="AP32" s="383"/>
      <c r="AQ32" s="383"/>
      <c r="AR32" s="383"/>
      <c r="AS32" s="383"/>
      <c r="AT32" s="383"/>
      <c r="AU32" s="383"/>
      <c r="AV32" s="383"/>
      <c r="AW32" s="383"/>
      <c r="AX32" s="383"/>
      <c r="AY32" s="383"/>
      <c r="AZ32" s="383"/>
      <c r="BA32" s="383"/>
      <c r="BB32" s="383"/>
      <c r="BC32" s="383"/>
      <c r="BE32" s="383" t="s">
        <v>192</v>
      </c>
      <c r="BF32" s="383"/>
      <c r="BG32" s="383"/>
      <c r="BH32" s="383"/>
      <c r="BI32" s="383"/>
      <c r="BJ32" s="383"/>
      <c r="BK32" s="383"/>
      <c r="BL32" s="383"/>
      <c r="BM32" s="383"/>
      <c r="BN32" s="383"/>
      <c r="BO32" s="383"/>
      <c r="BP32" s="383"/>
      <c r="BQ32" s="383"/>
      <c r="BR32" s="383"/>
      <c r="BS32" s="383"/>
      <c r="BT32" s="383"/>
      <c r="BU32" s="383"/>
      <c r="BW32" s="383" t="s">
        <v>193</v>
      </c>
      <c r="BX32" s="383"/>
      <c r="BY32" s="383"/>
      <c r="BZ32" s="383"/>
      <c r="CA32" s="383"/>
      <c r="CB32" s="383"/>
      <c r="CC32" s="383"/>
      <c r="CD32" s="383"/>
      <c r="CE32" s="383"/>
      <c r="CF32" s="383"/>
      <c r="CG32" s="383"/>
      <c r="CH32" s="383"/>
      <c r="CI32" s="383"/>
      <c r="CJ32" s="383"/>
      <c r="CK32" s="383"/>
      <c r="CL32" s="383"/>
      <c r="CM32" s="383"/>
      <c r="CO32" s="383" t="s">
        <v>194</v>
      </c>
      <c r="CP32" s="383"/>
      <c r="CQ32" s="383"/>
      <c r="CR32" s="383"/>
      <c r="CS32" s="383"/>
      <c r="CT32" s="383"/>
      <c r="CU32" s="383"/>
      <c r="CV32" s="383"/>
      <c r="CW32" s="383"/>
      <c r="CX32" s="383"/>
      <c r="CY32" s="383"/>
      <c r="CZ32" s="383"/>
      <c r="DA32" s="383"/>
      <c r="DB32" s="383"/>
      <c r="DC32" s="383"/>
      <c r="DD32" s="383"/>
      <c r="DE32" s="383"/>
      <c r="DI32" s="201"/>
    </row>
    <row r="33" spans="1:113" ht="13.5" customHeight="1" x14ac:dyDescent="0.15">
      <c r="A33" s="178"/>
      <c r="B33" s="202"/>
      <c r="C33" s="375" t="s">
        <v>195</v>
      </c>
      <c r="D33" s="375"/>
      <c r="E33" s="374" t="s">
        <v>196</v>
      </c>
      <c r="F33" s="374"/>
      <c r="G33" s="374"/>
      <c r="H33" s="374"/>
      <c r="I33" s="374"/>
      <c r="J33" s="374"/>
      <c r="K33" s="374"/>
      <c r="L33" s="374"/>
      <c r="M33" s="374"/>
      <c r="N33" s="374"/>
      <c r="O33" s="374"/>
      <c r="P33" s="374"/>
      <c r="Q33" s="374"/>
      <c r="R33" s="374"/>
      <c r="S33" s="374"/>
      <c r="T33" s="203"/>
      <c r="U33" s="375" t="s">
        <v>195</v>
      </c>
      <c r="V33" s="375"/>
      <c r="W33" s="374" t="s">
        <v>196</v>
      </c>
      <c r="X33" s="374"/>
      <c r="Y33" s="374"/>
      <c r="Z33" s="374"/>
      <c r="AA33" s="374"/>
      <c r="AB33" s="374"/>
      <c r="AC33" s="374"/>
      <c r="AD33" s="374"/>
      <c r="AE33" s="374"/>
      <c r="AF33" s="374"/>
      <c r="AG33" s="374"/>
      <c r="AH33" s="374"/>
      <c r="AI33" s="374"/>
      <c r="AJ33" s="374"/>
      <c r="AK33" s="374"/>
      <c r="AL33" s="203"/>
      <c r="AM33" s="375" t="s">
        <v>195</v>
      </c>
      <c r="AN33" s="375"/>
      <c r="AO33" s="374" t="s">
        <v>196</v>
      </c>
      <c r="AP33" s="374"/>
      <c r="AQ33" s="374"/>
      <c r="AR33" s="374"/>
      <c r="AS33" s="374"/>
      <c r="AT33" s="374"/>
      <c r="AU33" s="374"/>
      <c r="AV33" s="374"/>
      <c r="AW33" s="374"/>
      <c r="AX33" s="374"/>
      <c r="AY33" s="374"/>
      <c r="AZ33" s="374"/>
      <c r="BA33" s="374"/>
      <c r="BB33" s="374"/>
      <c r="BC33" s="374"/>
      <c r="BD33" s="204"/>
      <c r="BE33" s="374" t="s">
        <v>197</v>
      </c>
      <c r="BF33" s="374"/>
      <c r="BG33" s="374" t="s">
        <v>198</v>
      </c>
      <c r="BH33" s="374"/>
      <c r="BI33" s="374"/>
      <c r="BJ33" s="374"/>
      <c r="BK33" s="374"/>
      <c r="BL33" s="374"/>
      <c r="BM33" s="374"/>
      <c r="BN33" s="374"/>
      <c r="BO33" s="374"/>
      <c r="BP33" s="374"/>
      <c r="BQ33" s="374"/>
      <c r="BR33" s="374"/>
      <c r="BS33" s="374"/>
      <c r="BT33" s="374"/>
      <c r="BU33" s="374"/>
      <c r="BV33" s="204"/>
      <c r="BW33" s="375" t="s">
        <v>197</v>
      </c>
      <c r="BX33" s="375"/>
      <c r="BY33" s="374" t="s">
        <v>199</v>
      </c>
      <c r="BZ33" s="374"/>
      <c r="CA33" s="374"/>
      <c r="CB33" s="374"/>
      <c r="CC33" s="374"/>
      <c r="CD33" s="374"/>
      <c r="CE33" s="374"/>
      <c r="CF33" s="374"/>
      <c r="CG33" s="374"/>
      <c r="CH33" s="374"/>
      <c r="CI33" s="374"/>
      <c r="CJ33" s="374"/>
      <c r="CK33" s="374"/>
      <c r="CL33" s="374"/>
      <c r="CM33" s="374"/>
      <c r="CN33" s="203"/>
      <c r="CO33" s="375" t="s">
        <v>195</v>
      </c>
      <c r="CP33" s="375"/>
      <c r="CQ33" s="374" t="s">
        <v>200</v>
      </c>
      <c r="CR33" s="374"/>
      <c r="CS33" s="374"/>
      <c r="CT33" s="374"/>
      <c r="CU33" s="374"/>
      <c r="CV33" s="374"/>
      <c r="CW33" s="374"/>
      <c r="CX33" s="374"/>
      <c r="CY33" s="374"/>
      <c r="CZ33" s="374"/>
      <c r="DA33" s="374"/>
      <c r="DB33" s="374"/>
      <c r="DC33" s="374"/>
      <c r="DD33" s="374"/>
      <c r="DE33" s="374"/>
      <c r="DF33" s="203"/>
      <c r="DG33" s="373" t="s">
        <v>201</v>
      </c>
      <c r="DH33" s="373"/>
      <c r="DI33" s="205"/>
    </row>
    <row r="34" spans="1:113" ht="32.25" customHeight="1" x14ac:dyDescent="0.15">
      <c r="A34" s="178"/>
      <c r="B34" s="202"/>
      <c r="C34" s="371">
        <f>IF(E34="","",1)</f>
        <v>1</v>
      </c>
      <c r="D34" s="371"/>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78"/>
      <c r="U34" s="371">
        <f>IF(W34="","",MAX(C34:D43)+1)</f>
        <v>2</v>
      </c>
      <c r="V34" s="371"/>
      <c r="W34" s="372" t="str">
        <f>IF('各会計、関係団体の財政状況及び健全化判断比率'!B28="","",'各会計、関係団体の財政状況及び健全化判断比率'!B28)</f>
        <v>国民健康保険特別会計</v>
      </c>
      <c r="X34" s="372"/>
      <c r="Y34" s="372"/>
      <c r="Z34" s="372"/>
      <c r="AA34" s="372"/>
      <c r="AB34" s="372"/>
      <c r="AC34" s="372"/>
      <c r="AD34" s="372"/>
      <c r="AE34" s="372"/>
      <c r="AF34" s="372"/>
      <c r="AG34" s="372"/>
      <c r="AH34" s="372"/>
      <c r="AI34" s="372"/>
      <c r="AJ34" s="372"/>
      <c r="AK34" s="372"/>
      <c r="AL34" s="178"/>
      <c r="AM34" s="371" t="str">
        <f>IF(AO34="","",MAX(C34:D43,U34:V43)+1)</f>
        <v/>
      </c>
      <c r="AN34" s="371"/>
      <c r="AO34" s="372"/>
      <c r="AP34" s="372"/>
      <c r="AQ34" s="372"/>
      <c r="AR34" s="372"/>
      <c r="AS34" s="372"/>
      <c r="AT34" s="372"/>
      <c r="AU34" s="372"/>
      <c r="AV34" s="372"/>
      <c r="AW34" s="372"/>
      <c r="AX34" s="372"/>
      <c r="AY34" s="372"/>
      <c r="AZ34" s="372"/>
      <c r="BA34" s="372"/>
      <c r="BB34" s="372"/>
      <c r="BC34" s="372"/>
      <c r="BD34" s="178"/>
      <c r="BE34" s="371">
        <f>IF(BG34="","",MAX(C34:D43,U34:V43,AM34:AN43)+1)</f>
        <v>4</v>
      </c>
      <c r="BF34" s="371"/>
      <c r="BG34" s="372" t="str">
        <f>IF('各会計、関係団体の財政状況及び健全化判断比率'!B30="","",'各会計、関係団体の財政状況及び健全化判断比率'!B30)</f>
        <v>簡易水道事業特別会計</v>
      </c>
      <c r="BH34" s="372"/>
      <c r="BI34" s="372"/>
      <c r="BJ34" s="372"/>
      <c r="BK34" s="372"/>
      <c r="BL34" s="372"/>
      <c r="BM34" s="372"/>
      <c r="BN34" s="372"/>
      <c r="BO34" s="372"/>
      <c r="BP34" s="372"/>
      <c r="BQ34" s="372"/>
      <c r="BR34" s="372"/>
      <c r="BS34" s="372"/>
      <c r="BT34" s="372"/>
      <c r="BU34" s="372"/>
      <c r="BV34" s="178"/>
      <c r="BW34" s="371">
        <f>IF(BY34="","",MAX(C34:D43,U34:V43,AM34:AN43,BE34:BF43)+1)</f>
        <v>7</v>
      </c>
      <c r="BX34" s="371"/>
      <c r="BY34" s="372" t="str">
        <f>IF('各会計、関係団体の財政状況及び健全化判断比率'!B68="","",'各会計、関係団体の財政状況及び健全化判断比率'!B68)</f>
        <v>後志広域連合</v>
      </c>
      <c r="BZ34" s="372"/>
      <c r="CA34" s="372"/>
      <c r="CB34" s="372"/>
      <c r="CC34" s="372"/>
      <c r="CD34" s="372"/>
      <c r="CE34" s="372"/>
      <c r="CF34" s="372"/>
      <c r="CG34" s="372"/>
      <c r="CH34" s="372"/>
      <c r="CI34" s="372"/>
      <c r="CJ34" s="372"/>
      <c r="CK34" s="372"/>
      <c r="CL34" s="372"/>
      <c r="CM34" s="372"/>
      <c r="CN34" s="178"/>
      <c r="CO34" s="371" t="str">
        <f>IF(CQ34="","",MAX(C34:D43,U34:V43,AM34:AN43,BE34:BF43,BW34:BX43)+1)</f>
        <v/>
      </c>
      <c r="CP34" s="371"/>
      <c r="CQ34" s="372" t="str">
        <f>IF('各会計、関係団体の財政状況及び健全化判断比率'!BS7="","",'各会計、関係団体の財政状況及び健全化判断比率'!BS7)</f>
        <v/>
      </c>
      <c r="CR34" s="372"/>
      <c r="CS34" s="372"/>
      <c r="CT34" s="372"/>
      <c r="CU34" s="372"/>
      <c r="CV34" s="372"/>
      <c r="CW34" s="372"/>
      <c r="CX34" s="372"/>
      <c r="CY34" s="372"/>
      <c r="CZ34" s="372"/>
      <c r="DA34" s="372"/>
      <c r="DB34" s="372"/>
      <c r="DC34" s="372"/>
      <c r="DD34" s="372"/>
      <c r="DE34" s="372"/>
      <c r="DG34" s="369" t="str">
        <f>IF('各会計、関係団体の財政状況及び健全化判断比率'!BR7="","",'各会計、関係団体の財政状況及び健全化判断比率'!BR7)</f>
        <v/>
      </c>
      <c r="DH34" s="369"/>
      <c r="DI34" s="205"/>
    </row>
    <row r="35" spans="1:113" ht="32.25" customHeight="1" x14ac:dyDescent="0.15">
      <c r="A35" s="178"/>
      <c r="B35" s="202"/>
      <c r="C35" s="371" t="str">
        <f>IF(E35="","",C34+1)</f>
        <v/>
      </c>
      <c r="D35" s="371"/>
      <c r="E35" s="372" t="str">
        <f>IF('各会計、関係団体の財政状況及び健全化判断比率'!B8="","",'各会計、関係団体の財政状況及び健全化判断比率'!B8)</f>
        <v/>
      </c>
      <c r="F35" s="372"/>
      <c r="G35" s="372"/>
      <c r="H35" s="372"/>
      <c r="I35" s="372"/>
      <c r="J35" s="372"/>
      <c r="K35" s="372"/>
      <c r="L35" s="372"/>
      <c r="M35" s="372"/>
      <c r="N35" s="372"/>
      <c r="O35" s="372"/>
      <c r="P35" s="372"/>
      <c r="Q35" s="372"/>
      <c r="R35" s="372"/>
      <c r="S35" s="372"/>
      <c r="T35" s="178"/>
      <c r="U35" s="371">
        <f>IF(W35="","",U34+1)</f>
        <v>3</v>
      </c>
      <c r="V35" s="371"/>
      <c r="W35" s="372" t="str">
        <f>IF('各会計、関係団体の財政状況及び健全化判断比率'!B29="","",'各会計、関係団体の財政状況及び健全化判断比率'!B29)</f>
        <v>後期高齢者医療特別会計</v>
      </c>
      <c r="X35" s="372"/>
      <c r="Y35" s="372"/>
      <c r="Z35" s="372"/>
      <c r="AA35" s="372"/>
      <c r="AB35" s="372"/>
      <c r="AC35" s="372"/>
      <c r="AD35" s="372"/>
      <c r="AE35" s="372"/>
      <c r="AF35" s="372"/>
      <c r="AG35" s="372"/>
      <c r="AH35" s="372"/>
      <c r="AI35" s="372"/>
      <c r="AJ35" s="372"/>
      <c r="AK35" s="372"/>
      <c r="AL35" s="178"/>
      <c r="AM35" s="371" t="str">
        <f t="shared" ref="AM35:AM43" si="0">IF(AO35="","",AM34+1)</f>
        <v/>
      </c>
      <c r="AN35" s="371"/>
      <c r="AO35" s="372"/>
      <c r="AP35" s="372"/>
      <c r="AQ35" s="372"/>
      <c r="AR35" s="372"/>
      <c r="AS35" s="372"/>
      <c r="AT35" s="372"/>
      <c r="AU35" s="372"/>
      <c r="AV35" s="372"/>
      <c r="AW35" s="372"/>
      <c r="AX35" s="372"/>
      <c r="AY35" s="372"/>
      <c r="AZ35" s="372"/>
      <c r="BA35" s="372"/>
      <c r="BB35" s="372"/>
      <c r="BC35" s="372"/>
      <c r="BD35" s="178"/>
      <c r="BE35" s="371">
        <f t="shared" ref="BE35:BE43" si="1">IF(BG35="","",BE34+1)</f>
        <v>5</v>
      </c>
      <c r="BF35" s="371"/>
      <c r="BG35" s="372" t="str">
        <f>IF('各会計、関係団体の財政状況及び健全化判断比率'!B31="","",'各会計、関係団体の財政状況及び健全化判断比率'!B31)</f>
        <v>公共下水道事業特別会計</v>
      </c>
      <c r="BH35" s="372"/>
      <c r="BI35" s="372"/>
      <c r="BJ35" s="372"/>
      <c r="BK35" s="372"/>
      <c r="BL35" s="372"/>
      <c r="BM35" s="372"/>
      <c r="BN35" s="372"/>
      <c r="BO35" s="372"/>
      <c r="BP35" s="372"/>
      <c r="BQ35" s="372"/>
      <c r="BR35" s="372"/>
      <c r="BS35" s="372"/>
      <c r="BT35" s="372"/>
      <c r="BU35" s="372"/>
      <c r="BV35" s="178"/>
      <c r="BW35" s="371">
        <f t="shared" ref="BW35:BW43" si="2">IF(BY35="","",BW34+1)</f>
        <v>8</v>
      </c>
      <c r="BX35" s="371"/>
      <c r="BY35" s="372" t="str">
        <f>IF('各会計、関係団体の財政状況及び健全化判断比率'!B69="","",'各会計、関係団体の財政状況及び健全化判断比率'!B69)</f>
        <v>岩内地方衛生組合</v>
      </c>
      <c r="BZ35" s="372"/>
      <c r="CA35" s="372"/>
      <c r="CB35" s="372"/>
      <c r="CC35" s="372"/>
      <c r="CD35" s="372"/>
      <c r="CE35" s="372"/>
      <c r="CF35" s="372"/>
      <c r="CG35" s="372"/>
      <c r="CH35" s="372"/>
      <c r="CI35" s="372"/>
      <c r="CJ35" s="372"/>
      <c r="CK35" s="372"/>
      <c r="CL35" s="372"/>
      <c r="CM35" s="372"/>
      <c r="CN35" s="178"/>
      <c r="CO35" s="371" t="str">
        <f t="shared" ref="CO35:CO43" si="3">IF(CQ35="","",CO34+1)</f>
        <v/>
      </c>
      <c r="CP35" s="371"/>
      <c r="CQ35" s="372" t="str">
        <f>IF('各会計、関係団体の財政状況及び健全化判断比率'!BS8="","",'各会計、関係団体の財政状況及び健全化判断比率'!BS8)</f>
        <v/>
      </c>
      <c r="CR35" s="372"/>
      <c r="CS35" s="372"/>
      <c r="CT35" s="372"/>
      <c r="CU35" s="372"/>
      <c r="CV35" s="372"/>
      <c r="CW35" s="372"/>
      <c r="CX35" s="372"/>
      <c r="CY35" s="372"/>
      <c r="CZ35" s="372"/>
      <c r="DA35" s="372"/>
      <c r="DB35" s="372"/>
      <c r="DC35" s="372"/>
      <c r="DD35" s="372"/>
      <c r="DE35" s="372"/>
      <c r="DG35" s="369" t="str">
        <f>IF('各会計、関係団体の財政状況及び健全化判断比率'!BR8="","",'各会計、関係団体の財政状況及び健全化判断比率'!BR8)</f>
        <v/>
      </c>
      <c r="DH35" s="369"/>
      <c r="DI35" s="205"/>
    </row>
    <row r="36" spans="1:113" ht="32.25" customHeight="1" x14ac:dyDescent="0.15">
      <c r="A36" s="178"/>
      <c r="B36" s="202"/>
      <c r="C36" s="371" t="str">
        <f>IF(E36="","",C35+1)</f>
        <v/>
      </c>
      <c r="D36" s="371"/>
      <c r="E36" s="372" t="str">
        <f>IF('各会計、関係団体の財政状況及び健全化判断比率'!B9="","",'各会計、関係団体の財政状況及び健全化判断比率'!B9)</f>
        <v/>
      </c>
      <c r="F36" s="372"/>
      <c r="G36" s="372"/>
      <c r="H36" s="372"/>
      <c r="I36" s="372"/>
      <c r="J36" s="372"/>
      <c r="K36" s="372"/>
      <c r="L36" s="372"/>
      <c r="M36" s="372"/>
      <c r="N36" s="372"/>
      <c r="O36" s="372"/>
      <c r="P36" s="372"/>
      <c r="Q36" s="372"/>
      <c r="R36" s="372"/>
      <c r="S36" s="372"/>
      <c r="T36" s="178"/>
      <c r="U36" s="371" t="str">
        <f t="shared" ref="U36:U43" si="4">IF(W36="","",U35+1)</f>
        <v/>
      </c>
      <c r="V36" s="371"/>
      <c r="W36" s="372"/>
      <c r="X36" s="372"/>
      <c r="Y36" s="372"/>
      <c r="Z36" s="372"/>
      <c r="AA36" s="372"/>
      <c r="AB36" s="372"/>
      <c r="AC36" s="372"/>
      <c r="AD36" s="372"/>
      <c r="AE36" s="372"/>
      <c r="AF36" s="372"/>
      <c r="AG36" s="372"/>
      <c r="AH36" s="372"/>
      <c r="AI36" s="372"/>
      <c r="AJ36" s="372"/>
      <c r="AK36" s="372"/>
      <c r="AL36" s="178"/>
      <c r="AM36" s="371" t="str">
        <f t="shared" si="0"/>
        <v/>
      </c>
      <c r="AN36" s="371"/>
      <c r="AO36" s="372"/>
      <c r="AP36" s="372"/>
      <c r="AQ36" s="372"/>
      <c r="AR36" s="372"/>
      <c r="AS36" s="372"/>
      <c r="AT36" s="372"/>
      <c r="AU36" s="372"/>
      <c r="AV36" s="372"/>
      <c r="AW36" s="372"/>
      <c r="AX36" s="372"/>
      <c r="AY36" s="372"/>
      <c r="AZ36" s="372"/>
      <c r="BA36" s="372"/>
      <c r="BB36" s="372"/>
      <c r="BC36" s="372"/>
      <c r="BD36" s="178"/>
      <c r="BE36" s="371">
        <f t="shared" si="1"/>
        <v>6</v>
      </c>
      <c r="BF36" s="371"/>
      <c r="BG36" s="372" t="str">
        <f>IF('各会計、関係団体の財政状況及び健全化判断比率'!B32="","",'各会計、関係団体の財政状況及び健全化判断比率'!B32)</f>
        <v>集落排水事業特別会計</v>
      </c>
      <c r="BH36" s="372"/>
      <c r="BI36" s="372"/>
      <c r="BJ36" s="372"/>
      <c r="BK36" s="372"/>
      <c r="BL36" s="372"/>
      <c r="BM36" s="372"/>
      <c r="BN36" s="372"/>
      <c r="BO36" s="372"/>
      <c r="BP36" s="372"/>
      <c r="BQ36" s="372"/>
      <c r="BR36" s="372"/>
      <c r="BS36" s="372"/>
      <c r="BT36" s="372"/>
      <c r="BU36" s="372"/>
      <c r="BV36" s="178"/>
      <c r="BW36" s="371">
        <f t="shared" si="2"/>
        <v>9</v>
      </c>
      <c r="BX36" s="371"/>
      <c r="BY36" s="372" t="str">
        <f>IF('各会計、関係団体の財政状況及び健全化判断比率'!B70="","",'各会計、関係団体の財政状況及び健全化判断比率'!B70)</f>
        <v>岩内・寿都地方消防組合</v>
      </c>
      <c r="BZ36" s="372"/>
      <c r="CA36" s="372"/>
      <c r="CB36" s="372"/>
      <c r="CC36" s="372"/>
      <c r="CD36" s="372"/>
      <c r="CE36" s="372"/>
      <c r="CF36" s="372"/>
      <c r="CG36" s="372"/>
      <c r="CH36" s="372"/>
      <c r="CI36" s="372"/>
      <c r="CJ36" s="372"/>
      <c r="CK36" s="372"/>
      <c r="CL36" s="372"/>
      <c r="CM36" s="372"/>
      <c r="CN36" s="178"/>
      <c r="CO36" s="371" t="str">
        <f t="shared" si="3"/>
        <v/>
      </c>
      <c r="CP36" s="371"/>
      <c r="CQ36" s="372" t="str">
        <f>IF('各会計、関係団体の財政状況及び健全化判断比率'!BS9="","",'各会計、関係団体の財政状況及び健全化判断比率'!BS9)</f>
        <v/>
      </c>
      <c r="CR36" s="372"/>
      <c r="CS36" s="372"/>
      <c r="CT36" s="372"/>
      <c r="CU36" s="372"/>
      <c r="CV36" s="372"/>
      <c r="CW36" s="372"/>
      <c r="CX36" s="372"/>
      <c r="CY36" s="372"/>
      <c r="CZ36" s="372"/>
      <c r="DA36" s="372"/>
      <c r="DB36" s="372"/>
      <c r="DC36" s="372"/>
      <c r="DD36" s="372"/>
      <c r="DE36" s="372"/>
      <c r="DG36" s="369" t="str">
        <f>IF('各会計、関係団体の財政状況及び健全化判断比率'!BR9="","",'各会計、関係団体の財政状況及び健全化判断比率'!BR9)</f>
        <v/>
      </c>
      <c r="DH36" s="369"/>
      <c r="DI36" s="205"/>
    </row>
    <row r="37" spans="1:113" ht="32.25" customHeight="1" x14ac:dyDescent="0.15">
      <c r="A37" s="178"/>
      <c r="B37" s="202"/>
      <c r="C37" s="371" t="str">
        <f>IF(E37="","",C36+1)</f>
        <v/>
      </c>
      <c r="D37" s="371"/>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78"/>
      <c r="U37" s="371" t="str">
        <f t="shared" si="4"/>
        <v/>
      </c>
      <c r="V37" s="371"/>
      <c r="W37" s="372"/>
      <c r="X37" s="372"/>
      <c r="Y37" s="372"/>
      <c r="Z37" s="372"/>
      <c r="AA37" s="372"/>
      <c r="AB37" s="372"/>
      <c r="AC37" s="372"/>
      <c r="AD37" s="372"/>
      <c r="AE37" s="372"/>
      <c r="AF37" s="372"/>
      <c r="AG37" s="372"/>
      <c r="AH37" s="372"/>
      <c r="AI37" s="372"/>
      <c r="AJ37" s="372"/>
      <c r="AK37" s="372"/>
      <c r="AL37" s="178"/>
      <c r="AM37" s="371" t="str">
        <f t="shared" si="0"/>
        <v/>
      </c>
      <c r="AN37" s="371"/>
      <c r="AO37" s="372"/>
      <c r="AP37" s="372"/>
      <c r="AQ37" s="372"/>
      <c r="AR37" s="372"/>
      <c r="AS37" s="372"/>
      <c r="AT37" s="372"/>
      <c r="AU37" s="372"/>
      <c r="AV37" s="372"/>
      <c r="AW37" s="372"/>
      <c r="AX37" s="372"/>
      <c r="AY37" s="372"/>
      <c r="AZ37" s="372"/>
      <c r="BA37" s="372"/>
      <c r="BB37" s="372"/>
      <c r="BC37" s="372"/>
      <c r="BD37" s="178"/>
      <c r="BE37" s="371" t="str">
        <f t="shared" si="1"/>
        <v/>
      </c>
      <c r="BF37" s="371"/>
      <c r="BG37" s="372"/>
      <c r="BH37" s="372"/>
      <c r="BI37" s="372"/>
      <c r="BJ37" s="372"/>
      <c r="BK37" s="372"/>
      <c r="BL37" s="372"/>
      <c r="BM37" s="372"/>
      <c r="BN37" s="372"/>
      <c r="BO37" s="372"/>
      <c r="BP37" s="372"/>
      <c r="BQ37" s="372"/>
      <c r="BR37" s="372"/>
      <c r="BS37" s="372"/>
      <c r="BT37" s="372"/>
      <c r="BU37" s="372"/>
      <c r="BV37" s="178"/>
      <c r="BW37" s="371">
        <f t="shared" si="2"/>
        <v>10</v>
      </c>
      <c r="BX37" s="371"/>
      <c r="BY37" s="372" t="str">
        <f>IF('各会計、関係団体の財政状況及び健全化判断比率'!B71="","",'各会計、関係団体の財政状況及び健全化判断比率'!B71)</f>
        <v>後志教育研修センター</v>
      </c>
      <c r="BZ37" s="372"/>
      <c r="CA37" s="372"/>
      <c r="CB37" s="372"/>
      <c r="CC37" s="372"/>
      <c r="CD37" s="372"/>
      <c r="CE37" s="372"/>
      <c r="CF37" s="372"/>
      <c r="CG37" s="372"/>
      <c r="CH37" s="372"/>
      <c r="CI37" s="372"/>
      <c r="CJ37" s="372"/>
      <c r="CK37" s="372"/>
      <c r="CL37" s="372"/>
      <c r="CM37" s="372"/>
      <c r="CN37" s="178"/>
      <c r="CO37" s="371" t="str">
        <f t="shared" si="3"/>
        <v/>
      </c>
      <c r="CP37" s="371"/>
      <c r="CQ37" s="372" t="str">
        <f>IF('各会計、関係団体の財政状況及び健全化判断比率'!BS10="","",'各会計、関係団体の財政状況及び健全化判断比率'!BS10)</f>
        <v/>
      </c>
      <c r="CR37" s="372"/>
      <c r="CS37" s="372"/>
      <c r="CT37" s="372"/>
      <c r="CU37" s="372"/>
      <c r="CV37" s="372"/>
      <c r="CW37" s="372"/>
      <c r="CX37" s="372"/>
      <c r="CY37" s="372"/>
      <c r="CZ37" s="372"/>
      <c r="DA37" s="372"/>
      <c r="DB37" s="372"/>
      <c r="DC37" s="372"/>
      <c r="DD37" s="372"/>
      <c r="DE37" s="372"/>
      <c r="DG37" s="369" t="str">
        <f>IF('各会計、関係団体の財政状況及び健全化判断比率'!BR10="","",'各会計、関係団体の財政状況及び健全化判断比率'!BR10)</f>
        <v/>
      </c>
      <c r="DH37" s="369"/>
      <c r="DI37" s="205"/>
    </row>
    <row r="38" spans="1:113" ht="32.25" customHeight="1" x14ac:dyDescent="0.15">
      <c r="A38" s="178"/>
      <c r="B38" s="202"/>
      <c r="C38" s="371" t="str">
        <f t="shared" ref="C38:C43" si="5">IF(E38="","",C37+1)</f>
        <v/>
      </c>
      <c r="D38" s="371"/>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78"/>
      <c r="U38" s="371" t="str">
        <f t="shared" si="4"/>
        <v/>
      </c>
      <c r="V38" s="371"/>
      <c r="W38" s="372"/>
      <c r="X38" s="372"/>
      <c r="Y38" s="372"/>
      <c r="Z38" s="372"/>
      <c r="AA38" s="372"/>
      <c r="AB38" s="372"/>
      <c r="AC38" s="372"/>
      <c r="AD38" s="372"/>
      <c r="AE38" s="372"/>
      <c r="AF38" s="372"/>
      <c r="AG38" s="372"/>
      <c r="AH38" s="372"/>
      <c r="AI38" s="372"/>
      <c r="AJ38" s="372"/>
      <c r="AK38" s="372"/>
      <c r="AL38" s="178"/>
      <c r="AM38" s="371" t="str">
        <f t="shared" si="0"/>
        <v/>
      </c>
      <c r="AN38" s="371"/>
      <c r="AO38" s="372"/>
      <c r="AP38" s="372"/>
      <c r="AQ38" s="372"/>
      <c r="AR38" s="372"/>
      <c r="AS38" s="372"/>
      <c r="AT38" s="372"/>
      <c r="AU38" s="372"/>
      <c r="AV38" s="372"/>
      <c r="AW38" s="372"/>
      <c r="AX38" s="372"/>
      <c r="AY38" s="372"/>
      <c r="AZ38" s="372"/>
      <c r="BA38" s="372"/>
      <c r="BB38" s="372"/>
      <c r="BC38" s="372"/>
      <c r="BD38" s="178"/>
      <c r="BE38" s="371" t="str">
        <f t="shared" si="1"/>
        <v/>
      </c>
      <c r="BF38" s="371"/>
      <c r="BG38" s="372"/>
      <c r="BH38" s="372"/>
      <c r="BI38" s="372"/>
      <c r="BJ38" s="372"/>
      <c r="BK38" s="372"/>
      <c r="BL38" s="372"/>
      <c r="BM38" s="372"/>
      <c r="BN38" s="372"/>
      <c r="BO38" s="372"/>
      <c r="BP38" s="372"/>
      <c r="BQ38" s="372"/>
      <c r="BR38" s="372"/>
      <c r="BS38" s="372"/>
      <c r="BT38" s="372"/>
      <c r="BU38" s="372"/>
      <c r="BV38" s="178"/>
      <c r="BW38" s="371" t="str">
        <f t="shared" si="2"/>
        <v/>
      </c>
      <c r="BX38" s="371"/>
      <c r="BY38" s="372" t="str">
        <f>IF('各会計、関係団体の財政状況及び健全化判断比率'!B72="","",'各会計、関係団体の財政状況及び健全化判断比率'!B72)</f>
        <v/>
      </c>
      <c r="BZ38" s="372"/>
      <c r="CA38" s="372"/>
      <c r="CB38" s="372"/>
      <c r="CC38" s="372"/>
      <c r="CD38" s="372"/>
      <c r="CE38" s="372"/>
      <c r="CF38" s="372"/>
      <c r="CG38" s="372"/>
      <c r="CH38" s="372"/>
      <c r="CI38" s="372"/>
      <c r="CJ38" s="372"/>
      <c r="CK38" s="372"/>
      <c r="CL38" s="372"/>
      <c r="CM38" s="372"/>
      <c r="CN38" s="178"/>
      <c r="CO38" s="371" t="str">
        <f t="shared" si="3"/>
        <v/>
      </c>
      <c r="CP38" s="371"/>
      <c r="CQ38" s="372" t="str">
        <f>IF('各会計、関係団体の財政状況及び健全化判断比率'!BS11="","",'各会計、関係団体の財政状況及び健全化判断比率'!BS11)</f>
        <v/>
      </c>
      <c r="CR38" s="372"/>
      <c r="CS38" s="372"/>
      <c r="CT38" s="372"/>
      <c r="CU38" s="372"/>
      <c r="CV38" s="372"/>
      <c r="CW38" s="372"/>
      <c r="CX38" s="372"/>
      <c r="CY38" s="372"/>
      <c r="CZ38" s="372"/>
      <c r="DA38" s="372"/>
      <c r="DB38" s="372"/>
      <c r="DC38" s="372"/>
      <c r="DD38" s="372"/>
      <c r="DE38" s="372"/>
      <c r="DG38" s="369" t="str">
        <f>IF('各会計、関係団体の財政状況及び健全化判断比率'!BR11="","",'各会計、関係団体の財政状況及び健全化判断比率'!BR11)</f>
        <v/>
      </c>
      <c r="DH38" s="369"/>
      <c r="DI38" s="205"/>
    </row>
    <row r="39" spans="1:113" ht="32.25" customHeight="1" x14ac:dyDescent="0.15">
      <c r="A39" s="178"/>
      <c r="B39" s="202"/>
      <c r="C39" s="371" t="str">
        <f t="shared" si="5"/>
        <v/>
      </c>
      <c r="D39" s="371"/>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78"/>
      <c r="U39" s="371" t="str">
        <f t="shared" si="4"/>
        <v/>
      </c>
      <c r="V39" s="371"/>
      <c r="W39" s="372"/>
      <c r="X39" s="372"/>
      <c r="Y39" s="372"/>
      <c r="Z39" s="372"/>
      <c r="AA39" s="372"/>
      <c r="AB39" s="372"/>
      <c r="AC39" s="372"/>
      <c r="AD39" s="372"/>
      <c r="AE39" s="372"/>
      <c r="AF39" s="372"/>
      <c r="AG39" s="372"/>
      <c r="AH39" s="372"/>
      <c r="AI39" s="372"/>
      <c r="AJ39" s="372"/>
      <c r="AK39" s="372"/>
      <c r="AL39" s="178"/>
      <c r="AM39" s="371" t="str">
        <f t="shared" si="0"/>
        <v/>
      </c>
      <c r="AN39" s="371"/>
      <c r="AO39" s="372"/>
      <c r="AP39" s="372"/>
      <c r="AQ39" s="372"/>
      <c r="AR39" s="372"/>
      <c r="AS39" s="372"/>
      <c r="AT39" s="372"/>
      <c r="AU39" s="372"/>
      <c r="AV39" s="372"/>
      <c r="AW39" s="372"/>
      <c r="AX39" s="372"/>
      <c r="AY39" s="372"/>
      <c r="AZ39" s="372"/>
      <c r="BA39" s="372"/>
      <c r="BB39" s="372"/>
      <c r="BC39" s="372"/>
      <c r="BD39" s="178"/>
      <c r="BE39" s="371" t="str">
        <f t="shared" si="1"/>
        <v/>
      </c>
      <c r="BF39" s="371"/>
      <c r="BG39" s="372"/>
      <c r="BH39" s="372"/>
      <c r="BI39" s="372"/>
      <c r="BJ39" s="372"/>
      <c r="BK39" s="372"/>
      <c r="BL39" s="372"/>
      <c r="BM39" s="372"/>
      <c r="BN39" s="372"/>
      <c r="BO39" s="372"/>
      <c r="BP39" s="372"/>
      <c r="BQ39" s="372"/>
      <c r="BR39" s="372"/>
      <c r="BS39" s="372"/>
      <c r="BT39" s="372"/>
      <c r="BU39" s="372"/>
      <c r="BV39" s="178"/>
      <c r="BW39" s="371" t="str">
        <f t="shared" si="2"/>
        <v/>
      </c>
      <c r="BX39" s="371"/>
      <c r="BY39" s="372" t="str">
        <f>IF('各会計、関係団体の財政状況及び健全化判断比率'!B73="","",'各会計、関係団体の財政状況及び健全化判断比率'!B73)</f>
        <v/>
      </c>
      <c r="BZ39" s="372"/>
      <c r="CA39" s="372"/>
      <c r="CB39" s="372"/>
      <c r="CC39" s="372"/>
      <c r="CD39" s="372"/>
      <c r="CE39" s="372"/>
      <c r="CF39" s="372"/>
      <c r="CG39" s="372"/>
      <c r="CH39" s="372"/>
      <c r="CI39" s="372"/>
      <c r="CJ39" s="372"/>
      <c r="CK39" s="372"/>
      <c r="CL39" s="372"/>
      <c r="CM39" s="372"/>
      <c r="CN39" s="178"/>
      <c r="CO39" s="371" t="str">
        <f t="shared" si="3"/>
        <v/>
      </c>
      <c r="CP39" s="371"/>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G39" s="369" t="str">
        <f>IF('各会計、関係団体の財政状況及び健全化判断比率'!BR12="","",'各会計、関係団体の財政状況及び健全化判断比率'!BR12)</f>
        <v/>
      </c>
      <c r="DH39" s="369"/>
      <c r="DI39" s="205"/>
    </row>
    <row r="40" spans="1:113" ht="32.25" customHeight="1" x14ac:dyDescent="0.15">
      <c r="A40" s="178"/>
      <c r="B40" s="202"/>
      <c r="C40" s="371" t="str">
        <f t="shared" si="5"/>
        <v/>
      </c>
      <c r="D40" s="371"/>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78"/>
      <c r="U40" s="371" t="str">
        <f t="shared" si="4"/>
        <v/>
      </c>
      <c r="V40" s="371"/>
      <c r="W40" s="372"/>
      <c r="X40" s="372"/>
      <c r="Y40" s="372"/>
      <c r="Z40" s="372"/>
      <c r="AA40" s="372"/>
      <c r="AB40" s="372"/>
      <c r="AC40" s="372"/>
      <c r="AD40" s="372"/>
      <c r="AE40" s="372"/>
      <c r="AF40" s="372"/>
      <c r="AG40" s="372"/>
      <c r="AH40" s="372"/>
      <c r="AI40" s="372"/>
      <c r="AJ40" s="372"/>
      <c r="AK40" s="372"/>
      <c r="AL40" s="178"/>
      <c r="AM40" s="371" t="str">
        <f t="shared" si="0"/>
        <v/>
      </c>
      <c r="AN40" s="371"/>
      <c r="AO40" s="372"/>
      <c r="AP40" s="372"/>
      <c r="AQ40" s="372"/>
      <c r="AR40" s="372"/>
      <c r="AS40" s="372"/>
      <c r="AT40" s="372"/>
      <c r="AU40" s="372"/>
      <c r="AV40" s="372"/>
      <c r="AW40" s="372"/>
      <c r="AX40" s="372"/>
      <c r="AY40" s="372"/>
      <c r="AZ40" s="372"/>
      <c r="BA40" s="372"/>
      <c r="BB40" s="372"/>
      <c r="BC40" s="372"/>
      <c r="BD40" s="178"/>
      <c r="BE40" s="371" t="str">
        <f t="shared" si="1"/>
        <v/>
      </c>
      <c r="BF40" s="371"/>
      <c r="BG40" s="372"/>
      <c r="BH40" s="372"/>
      <c r="BI40" s="372"/>
      <c r="BJ40" s="372"/>
      <c r="BK40" s="372"/>
      <c r="BL40" s="372"/>
      <c r="BM40" s="372"/>
      <c r="BN40" s="372"/>
      <c r="BO40" s="372"/>
      <c r="BP40" s="372"/>
      <c r="BQ40" s="372"/>
      <c r="BR40" s="372"/>
      <c r="BS40" s="372"/>
      <c r="BT40" s="372"/>
      <c r="BU40" s="372"/>
      <c r="BV40" s="178"/>
      <c r="BW40" s="371" t="str">
        <f t="shared" si="2"/>
        <v/>
      </c>
      <c r="BX40" s="371"/>
      <c r="BY40" s="372" t="str">
        <f>IF('各会計、関係団体の財政状況及び健全化判断比率'!B74="","",'各会計、関係団体の財政状況及び健全化判断比率'!B74)</f>
        <v/>
      </c>
      <c r="BZ40" s="372"/>
      <c r="CA40" s="372"/>
      <c r="CB40" s="372"/>
      <c r="CC40" s="372"/>
      <c r="CD40" s="372"/>
      <c r="CE40" s="372"/>
      <c r="CF40" s="372"/>
      <c r="CG40" s="372"/>
      <c r="CH40" s="372"/>
      <c r="CI40" s="372"/>
      <c r="CJ40" s="372"/>
      <c r="CK40" s="372"/>
      <c r="CL40" s="372"/>
      <c r="CM40" s="372"/>
      <c r="CN40" s="178"/>
      <c r="CO40" s="371" t="str">
        <f t="shared" si="3"/>
        <v/>
      </c>
      <c r="CP40" s="371"/>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G40" s="369" t="str">
        <f>IF('各会計、関係団体の財政状況及び健全化判断比率'!BR13="","",'各会計、関係団体の財政状況及び健全化判断比率'!BR13)</f>
        <v/>
      </c>
      <c r="DH40" s="369"/>
      <c r="DI40" s="205"/>
    </row>
    <row r="41" spans="1:113" ht="32.25" customHeight="1" x14ac:dyDescent="0.15">
      <c r="A41" s="178"/>
      <c r="B41" s="202"/>
      <c r="C41" s="371" t="str">
        <f t="shared" si="5"/>
        <v/>
      </c>
      <c r="D41" s="371"/>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78"/>
      <c r="U41" s="371" t="str">
        <f t="shared" si="4"/>
        <v/>
      </c>
      <c r="V41" s="371"/>
      <c r="W41" s="372"/>
      <c r="X41" s="372"/>
      <c r="Y41" s="372"/>
      <c r="Z41" s="372"/>
      <c r="AA41" s="372"/>
      <c r="AB41" s="372"/>
      <c r="AC41" s="372"/>
      <c r="AD41" s="372"/>
      <c r="AE41" s="372"/>
      <c r="AF41" s="372"/>
      <c r="AG41" s="372"/>
      <c r="AH41" s="372"/>
      <c r="AI41" s="372"/>
      <c r="AJ41" s="372"/>
      <c r="AK41" s="372"/>
      <c r="AL41" s="178"/>
      <c r="AM41" s="371" t="str">
        <f t="shared" si="0"/>
        <v/>
      </c>
      <c r="AN41" s="371"/>
      <c r="AO41" s="372"/>
      <c r="AP41" s="372"/>
      <c r="AQ41" s="372"/>
      <c r="AR41" s="372"/>
      <c r="AS41" s="372"/>
      <c r="AT41" s="372"/>
      <c r="AU41" s="372"/>
      <c r="AV41" s="372"/>
      <c r="AW41" s="372"/>
      <c r="AX41" s="372"/>
      <c r="AY41" s="372"/>
      <c r="AZ41" s="372"/>
      <c r="BA41" s="372"/>
      <c r="BB41" s="372"/>
      <c r="BC41" s="372"/>
      <c r="BD41" s="178"/>
      <c r="BE41" s="371" t="str">
        <f t="shared" si="1"/>
        <v/>
      </c>
      <c r="BF41" s="371"/>
      <c r="BG41" s="372"/>
      <c r="BH41" s="372"/>
      <c r="BI41" s="372"/>
      <c r="BJ41" s="372"/>
      <c r="BK41" s="372"/>
      <c r="BL41" s="372"/>
      <c r="BM41" s="372"/>
      <c r="BN41" s="372"/>
      <c r="BO41" s="372"/>
      <c r="BP41" s="372"/>
      <c r="BQ41" s="372"/>
      <c r="BR41" s="372"/>
      <c r="BS41" s="372"/>
      <c r="BT41" s="372"/>
      <c r="BU41" s="372"/>
      <c r="BV41" s="178"/>
      <c r="BW41" s="371" t="str">
        <f t="shared" si="2"/>
        <v/>
      </c>
      <c r="BX41" s="371"/>
      <c r="BY41" s="372" t="str">
        <f>IF('各会計、関係団体の財政状況及び健全化判断比率'!B75="","",'各会計、関係団体の財政状況及び健全化判断比率'!B75)</f>
        <v/>
      </c>
      <c r="BZ41" s="372"/>
      <c r="CA41" s="372"/>
      <c r="CB41" s="372"/>
      <c r="CC41" s="372"/>
      <c r="CD41" s="372"/>
      <c r="CE41" s="372"/>
      <c r="CF41" s="372"/>
      <c r="CG41" s="372"/>
      <c r="CH41" s="372"/>
      <c r="CI41" s="372"/>
      <c r="CJ41" s="372"/>
      <c r="CK41" s="372"/>
      <c r="CL41" s="372"/>
      <c r="CM41" s="372"/>
      <c r="CN41" s="178"/>
      <c r="CO41" s="371" t="str">
        <f t="shared" si="3"/>
        <v/>
      </c>
      <c r="CP41" s="371"/>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G41" s="369" t="str">
        <f>IF('各会計、関係団体の財政状況及び健全化判断比率'!BR14="","",'各会計、関係団体の財政状況及び健全化判断比率'!BR14)</f>
        <v/>
      </c>
      <c r="DH41" s="369"/>
      <c r="DI41" s="205"/>
    </row>
    <row r="42" spans="1:113" ht="32.25" customHeight="1" x14ac:dyDescent="0.15">
      <c r="B42" s="202"/>
      <c r="C42" s="371" t="str">
        <f t="shared" si="5"/>
        <v/>
      </c>
      <c r="D42" s="371"/>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78"/>
      <c r="U42" s="371" t="str">
        <f t="shared" si="4"/>
        <v/>
      </c>
      <c r="V42" s="371"/>
      <c r="W42" s="372"/>
      <c r="X42" s="372"/>
      <c r="Y42" s="372"/>
      <c r="Z42" s="372"/>
      <c r="AA42" s="372"/>
      <c r="AB42" s="372"/>
      <c r="AC42" s="372"/>
      <c r="AD42" s="372"/>
      <c r="AE42" s="372"/>
      <c r="AF42" s="372"/>
      <c r="AG42" s="372"/>
      <c r="AH42" s="372"/>
      <c r="AI42" s="372"/>
      <c r="AJ42" s="372"/>
      <c r="AK42" s="372"/>
      <c r="AL42" s="178"/>
      <c r="AM42" s="371" t="str">
        <f t="shared" si="0"/>
        <v/>
      </c>
      <c r="AN42" s="371"/>
      <c r="AO42" s="372"/>
      <c r="AP42" s="372"/>
      <c r="AQ42" s="372"/>
      <c r="AR42" s="372"/>
      <c r="AS42" s="372"/>
      <c r="AT42" s="372"/>
      <c r="AU42" s="372"/>
      <c r="AV42" s="372"/>
      <c r="AW42" s="372"/>
      <c r="AX42" s="372"/>
      <c r="AY42" s="372"/>
      <c r="AZ42" s="372"/>
      <c r="BA42" s="372"/>
      <c r="BB42" s="372"/>
      <c r="BC42" s="372"/>
      <c r="BD42" s="178"/>
      <c r="BE42" s="371" t="str">
        <f t="shared" si="1"/>
        <v/>
      </c>
      <c r="BF42" s="371"/>
      <c r="BG42" s="372"/>
      <c r="BH42" s="372"/>
      <c r="BI42" s="372"/>
      <c r="BJ42" s="372"/>
      <c r="BK42" s="372"/>
      <c r="BL42" s="372"/>
      <c r="BM42" s="372"/>
      <c r="BN42" s="372"/>
      <c r="BO42" s="372"/>
      <c r="BP42" s="372"/>
      <c r="BQ42" s="372"/>
      <c r="BR42" s="372"/>
      <c r="BS42" s="372"/>
      <c r="BT42" s="372"/>
      <c r="BU42" s="372"/>
      <c r="BV42" s="178"/>
      <c r="BW42" s="371" t="str">
        <f t="shared" si="2"/>
        <v/>
      </c>
      <c r="BX42" s="371"/>
      <c r="BY42" s="372" t="str">
        <f>IF('各会計、関係団体の財政状況及び健全化判断比率'!B76="","",'各会計、関係団体の財政状況及び健全化判断比率'!B76)</f>
        <v/>
      </c>
      <c r="BZ42" s="372"/>
      <c r="CA42" s="372"/>
      <c r="CB42" s="372"/>
      <c r="CC42" s="372"/>
      <c r="CD42" s="372"/>
      <c r="CE42" s="372"/>
      <c r="CF42" s="372"/>
      <c r="CG42" s="372"/>
      <c r="CH42" s="372"/>
      <c r="CI42" s="372"/>
      <c r="CJ42" s="372"/>
      <c r="CK42" s="372"/>
      <c r="CL42" s="372"/>
      <c r="CM42" s="372"/>
      <c r="CN42" s="178"/>
      <c r="CO42" s="371" t="str">
        <f t="shared" si="3"/>
        <v/>
      </c>
      <c r="CP42" s="371"/>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G42" s="369" t="str">
        <f>IF('各会計、関係団体の財政状況及び健全化判断比率'!BR15="","",'各会計、関係団体の財政状況及び健全化判断比率'!BR15)</f>
        <v/>
      </c>
      <c r="DH42" s="369"/>
      <c r="DI42" s="205"/>
    </row>
    <row r="43" spans="1:113" ht="32.25" customHeight="1" x14ac:dyDescent="0.15">
      <c r="B43" s="202"/>
      <c r="C43" s="371" t="str">
        <f t="shared" si="5"/>
        <v/>
      </c>
      <c r="D43" s="371"/>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78"/>
      <c r="U43" s="371" t="str">
        <f t="shared" si="4"/>
        <v/>
      </c>
      <c r="V43" s="371"/>
      <c r="W43" s="372"/>
      <c r="X43" s="372"/>
      <c r="Y43" s="372"/>
      <c r="Z43" s="372"/>
      <c r="AA43" s="372"/>
      <c r="AB43" s="372"/>
      <c r="AC43" s="372"/>
      <c r="AD43" s="372"/>
      <c r="AE43" s="372"/>
      <c r="AF43" s="372"/>
      <c r="AG43" s="372"/>
      <c r="AH43" s="372"/>
      <c r="AI43" s="372"/>
      <c r="AJ43" s="372"/>
      <c r="AK43" s="372"/>
      <c r="AL43" s="178"/>
      <c r="AM43" s="371" t="str">
        <f t="shared" si="0"/>
        <v/>
      </c>
      <c r="AN43" s="371"/>
      <c r="AO43" s="372"/>
      <c r="AP43" s="372"/>
      <c r="AQ43" s="372"/>
      <c r="AR43" s="372"/>
      <c r="AS43" s="372"/>
      <c r="AT43" s="372"/>
      <c r="AU43" s="372"/>
      <c r="AV43" s="372"/>
      <c r="AW43" s="372"/>
      <c r="AX43" s="372"/>
      <c r="AY43" s="372"/>
      <c r="AZ43" s="372"/>
      <c r="BA43" s="372"/>
      <c r="BB43" s="372"/>
      <c r="BC43" s="372"/>
      <c r="BD43" s="178"/>
      <c r="BE43" s="371" t="str">
        <f t="shared" si="1"/>
        <v/>
      </c>
      <c r="BF43" s="371"/>
      <c r="BG43" s="372"/>
      <c r="BH43" s="372"/>
      <c r="BI43" s="372"/>
      <c r="BJ43" s="372"/>
      <c r="BK43" s="372"/>
      <c r="BL43" s="372"/>
      <c r="BM43" s="372"/>
      <c r="BN43" s="372"/>
      <c r="BO43" s="372"/>
      <c r="BP43" s="372"/>
      <c r="BQ43" s="372"/>
      <c r="BR43" s="372"/>
      <c r="BS43" s="372"/>
      <c r="BT43" s="372"/>
      <c r="BU43" s="372"/>
      <c r="BV43" s="178"/>
      <c r="BW43" s="371" t="str">
        <f t="shared" si="2"/>
        <v/>
      </c>
      <c r="BX43" s="371"/>
      <c r="BY43" s="372" t="str">
        <f>IF('各会計、関係団体の財政状況及び健全化判断比率'!B77="","",'各会計、関係団体の財政状況及び健全化判断比率'!B77)</f>
        <v/>
      </c>
      <c r="BZ43" s="372"/>
      <c r="CA43" s="372"/>
      <c r="CB43" s="372"/>
      <c r="CC43" s="372"/>
      <c r="CD43" s="372"/>
      <c r="CE43" s="372"/>
      <c r="CF43" s="372"/>
      <c r="CG43" s="372"/>
      <c r="CH43" s="372"/>
      <c r="CI43" s="372"/>
      <c r="CJ43" s="372"/>
      <c r="CK43" s="372"/>
      <c r="CL43" s="372"/>
      <c r="CM43" s="372"/>
      <c r="CN43" s="178"/>
      <c r="CO43" s="371" t="str">
        <f t="shared" si="3"/>
        <v/>
      </c>
      <c r="CP43" s="371"/>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G43" s="369" t="str">
        <f>IF('各会計、関係団体の財政状況及び健全化判断比率'!BR16="","",'各会計、関係団体の財政状況及び健全化判断比率'!BR16)</f>
        <v/>
      </c>
      <c r="DH43" s="369"/>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202</v>
      </c>
      <c r="E46" s="368" t="s">
        <v>203</v>
      </c>
      <c r="F46" s="368"/>
      <c r="G46" s="368"/>
      <c r="H46" s="368"/>
      <c r="I46" s="368"/>
      <c r="J46" s="368"/>
      <c r="K46" s="368"/>
      <c r="L46" s="368"/>
      <c r="M46" s="368"/>
      <c r="N46" s="368"/>
      <c r="O46" s="368"/>
      <c r="P46" s="368"/>
      <c r="Q46" s="368"/>
      <c r="R46" s="368"/>
      <c r="S46" s="368"/>
      <c r="T46" s="368"/>
      <c r="U46" s="368"/>
      <c r="V46" s="368"/>
      <c r="W46" s="368"/>
      <c r="X46" s="368"/>
      <c r="Y46" s="368"/>
      <c r="Z46" s="368"/>
      <c r="AA46" s="368"/>
      <c r="AB46" s="368"/>
      <c r="AC46" s="368"/>
      <c r="AD46" s="368"/>
      <c r="AE46" s="368"/>
      <c r="AF46" s="368"/>
      <c r="AG46" s="368"/>
      <c r="AH46" s="368"/>
      <c r="AI46" s="368"/>
      <c r="AJ46" s="368"/>
      <c r="AK46" s="368"/>
      <c r="AL46" s="368"/>
      <c r="AM46" s="368"/>
      <c r="AN46" s="368"/>
      <c r="AO46" s="368"/>
      <c r="AP46" s="368"/>
      <c r="AQ46" s="368"/>
      <c r="AR46" s="368"/>
      <c r="AS46" s="368"/>
      <c r="AT46" s="368"/>
      <c r="AU46" s="368"/>
      <c r="AV46" s="368"/>
      <c r="AW46" s="368"/>
      <c r="AX46" s="368"/>
      <c r="AY46" s="368"/>
      <c r="AZ46" s="368"/>
      <c r="BA46" s="368"/>
      <c r="BB46" s="368"/>
      <c r="BC46" s="368"/>
      <c r="BD46" s="368"/>
      <c r="BE46" s="368"/>
      <c r="BF46" s="368"/>
      <c r="BG46" s="368"/>
      <c r="BH46" s="368"/>
      <c r="BI46" s="368"/>
      <c r="BJ46" s="368"/>
      <c r="BK46" s="368"/>
      <c r="BL46" s="368"/>
      <c r="BM46" s="368"/>
      <c r="BN46" s="368"/>
      <c r="BO46" s="368"/>
      <c r="BP46" s="368"/>
      <c r="BQ46" s="368"/>
      <c r="BR46" s="368"/>
      <c r="BS46" s="368"/>
      <c r="BT46" s="368"/>
      <c r="BU46" s="368"/>
      <c r="BV46" s="368"/>
      <c r="BW46" s="368"/>
      <c r="BX46" s="368"/>
      <c r="BY46" s="368"/>
      <c r="BZ46" s="368"/>
      <c r="CA46" s="368"/>
      <c r="CB46" s="368"/>
      <c r="CC46" s="368"/>
      <c r="CD46" s="368"/>
      <c r="CE46" s="368"/>
      <c r="CF46" s="368"/>
      <c r="CG46" s="368"/>
      <c r="CH46" s="368"/>
      <c r="CI46" s="368"/>
      <c r="CJ46" s="368"/>
      <c r="CK46" s="368"/>
      <c r="CL46" s="368"/>
      <c r="CM46" s="368"/>
      <c r="CN46" s="368"/>
      <c r="CO46" s="368"/>
      <c r="CP46" s="368"/>
      <c r="CQ46" s="368"/>
      <c r="CR46" s="368"/>
      <c r="CS46" s="368"/>
      <c r="CT46" s="368"/>
      <c r="CU46" s="368"/>
      <c r="CV46" s="368"/>
      <c r="CW46" s="368"/>
      <c r="CX46" s="368"/>
      <c r="CY46" s="368"/>
      <c r="CZ46" s="368"/>
      <c r="DA46" s="368"/>
      <c r="DB46" s="368"/>
      <c r="DC46" s="368"/>
      <c r="DD46" s="368"/>
      <c r="DE46" s="368"/>
      <c r="DF46" s="368"/>
      <c r="DG46" s="368"/>
      <c r="DH46" s="368"/>
      <c r="DI46" s="368"/>
    </row>
    <row r="47" spans="1:113" x14ac:dyDescent="0.15">
      <c r="E47" s="368" t="s">
        <v>204</v>
      </c>
      <c r="F47" s="368"/>
      <c r="G47" s="368"/>
      <c r="H47" s="368"/>
      <c r="I47" s="368"/>
      <c r="J47" s="368"/>
      <c r="K47" s="368"/>
      <c r="L47" s="368"/>
      <c r="M47" s="368"/>
      <c r="N47" s="368"/>
      <c r="O47" s="368"/>
      <c r="P47" s="368"/>
      <c r="Q47" s="368"/>
      <c r="R47" s="368"/>
      <c r="S47" s="368"/>
      <c r="T47" s="368"/>
      <c r="U47" s="368"/>
      <c r="V47" s="368"/>
      <c r="W47" s="368"/>
      <c r="X47" s="368"/>
      <c r="Y47" s="368"/>
      <c r="Z47" s="368"/>
      <c r="AA47" s="368"/>
      <c r="AB47" s="368"/>
      <c r="AC47" s="368"/>
      <c r="AD47" s="368"/>
      <c r="AE47" s="368"/>
      <c r="AF47" s="368"/>
      <c r="AG47" s="368"/>
      <c r="AH47" s="368"/>
      <c r="AI47" s="368"/>
      <c r="AJ47" s="368"/>
      <c r="AK47" s="368"/>
      <c r="AL47" s="368"/>
      <c r="AM47" s="368"/>
      <c r="AN47" s="368"/>
      <c r="AO47" s="368"/>
      <c r="AP47" s="368"/>
      <c r="AQ47" s="368"/>
      <c r="AR47" s="368"/>
      <c r="AS47" s="368"/>
      <c r="AT47" s="368"/>
      <c r="AU47" s="368"/>
      <c r="AV47" s="368"/>
      <c r="AW47" s="368"/>
      <c r="AX47" s="368"/>
      <c r="AY47" s="368"/>
      <c r="AZ47" s="368"/>
      <c r="BA47" s="368"/>
      <c r="BB47" s="368"/>
      <c r="BC47" s="368"/>
      <c r="BD47" s="368"/>
      <c r="BE47" s="368"/>
      <c r="BF47" s="368"/>
      <c r="BG47" s="368"/>
      <c r="BH47" s="368"/>
      <c r="BI47" s="368"/>
      <c r="BJ47" s="368"/>
      <c r="BK47" s="368"/>
      <c r="BL47" s="368"/>
      <c r="BM47" s="368"/>
      <c r="BN47" s="368"/>
      <c r="BO47" s="368"/>
      <c r="BP47" s="368"/>
      <c r="BQ47" s="368"/>
      <c r="BR47" s="368"/>
      <c r="BS47" s="368"/>
      <c r="BT47" s="368"/>
      <c r="BU47" s="368"/>
      <c r="BV47" s="368"/>
      <c r="BW47" s="368"/>
      <c r="BX47" s="368"/>
      <c r="BY47" s="368"/>
      <c r="BZ47" s="368"/>
      <c r="CA47" s="368"/>
      <c r="CB47" s="368"/>
      <c r="CC47" s="368"/>
      <c r="CD47" s="368"/>
      <c r="CE47" s="368"/>
      <c r="CF47" s="368"/>
      <c r="CG47" s="368"/>
      <c r="CH47" s="368"/>
      <c r="CI47" s="368"/>
      <c r="CJ47" s="368"/>
      <c r="CK47" s="368"/>
      <c r="CL47" s="368"/>
      <c r="CM47" s="368"/>
      <c r="CN47" s="368"/>
      <c r="CO47" s="368"/>
      <c r="CP47" s="368"/>
      <c r="CQ47" s="368"/>
      <c r="CR47" s="368"/>
      <c r="CS47" s="368"/>
      <c r="CT47" s="368"/>
      <c r="CU47" s="368"/>
      <c r="CV47" s="368"/>
      <c r="CW47" s="368"/>
      <c r="CX47" s="368"/>
      <c r="CY47" s="368"/>
      <c r="CZ47" s="368"/>
      <c r="DA47" s="368"/>
      <c r="DB47" s="368"/>
      <c r="DC47" s="368"/>
      <c r="DD47" s="368"/>
      <c r="DE47" s="368"/>
      <c r="DF47" s="368"/>
      <c r="DG47" s="368"/>
      <c r="DH47" s="368"/>
      <c r="DI47" s="368"/>
    </row>
    <row r="48" spans="1:113" x14ac:dyDescent="0.15">
      <c r="E48" s="368" t="s">
        <v>205</v>
      </c>
      <c r="F48" s="368"/>
      <c r="G48" s="368"/>
      <c r="H48" s="368"/>
      <c r="I48" s="368"/>
      <c r="J48" s="368"/>
      <c r="K48" s="368"/>
      <c r="L48" s="368"/>
      <c r="M48" s="368"/>
      <c r="N48" s="368"/>
      <c r="O48" s="368"/>
      <c r="P48" s="368"/>
      <c r="Q48" s="368"/>
      <c r="R48" s="368"/>
      <c r="S48" s="368"/>
      <c r="T48" s="368"/>
      <c r="U48" s="368"/>
      <c r="V48" s="368"/>
      <c r="W48" s="368"/>
      <c r="X48" s="368"/>
      <c r="Y48" s="368"/>
      <c r="Z48" s="368"/>
      <c r="AA48" s="368"/>
      <c r="AB48" s="368"/>
      <c r="AC48" s="368"/>
      <c r="AD48" s="368"/>
      <c r="AE48" s="368"/>
      <c r="AF48" s="368"/>
      <c r="AG48" s="368"/>
      <c r="AH48" s="368"/>
      <c r="AI48" s="368"/>
      <c r="AJ48" s="368"/>
      <c r="AK48" s="368"/>
      <c r="AL48" s="368"/>
      <c r="AM48" s="368"/>
      <c r="AN48" s="368"/>
      <c r="AO48" s="368"/>
      <c r="AP48" s="368"/>
      <c r="AQ48" s="368"/>
      <c r="AR48" s="368"/>
      <c r="AS48" s="368"/>
      <c r="AT48" s="368"/>
      <c r="AU48" s="368"/>
      <c r="AV48" s="368"/>
      <c r="AW48" s="368"/>
      <c r="AX48" s="368"/>
      <c r="AY48" s="368"/>
      <c r="AZ48" s="368"/>
      <c r="BA48" s="368"/>
      <c r="BB48" s="368"/>
      <c r="BC48" s="368"/>
      <c r="BD48" s="368"/>
      <c r="BE48" s="368"/>
      <c r="BF48" s="368"/>
      <c r="BG48" s="368"/>
      <c r="BH48" s="368"/>
      <c r="BI48" s="368"/>
      <c r="BJ48" s="368"/>
      <c r="BK48" s="368"/>
      <c r="BL48" s="368"/>
      <c r="BM48" s="368"/>
      <c r="BN48" s="368"/>
      <c r="BO48" s="368"/>
      <c r="BP48" s="368"/>
      <c r="BQ48" s="368"/>
      <c r="BR48" s="368"/>
      <c r="BS48" s="368"/>
      <c r="BT48" s="368"/>
      <c r="BU48" s="368"/>
      <c r="BV48" s="368"/>
      <c r="BW48" s="368"/>
      <c r="BX48" s="368"/>
      <c r="BY48" s="368"/>
      <c r="BZ48" s="368"/>
      <c r="CA48" s="368"/>
      <c r="CB48" s="368"/>
      <c r="CC48" s="368"/>
      <c r="CD48" s="368"/>
      <c r="CE48" s="368"/>
      <c r="CF48" s="368"/>
      <c r="CG48" s="368"/>
      <c r="CH48" s="368"/>
      <c r="CI48" s="368"/>
      <c r="CJ48" s="368"/>
      <c r="CK48" s="368"/>
      <c r="CL48" s="368"/>
      <c r="CM48" s="368"/>
      <c r="CN48" s="368"/>
      <c r="CO48" s="368"/>
      <c r="CP48" s="368"/>
      <c r="CQ48" s="368"/>
      <c r="CR48" s="368"/>
      <c r="CS48" s="368"/>
      <c r="CT48" s="368"/>
      <c r="CU48" s="368"/>
      <c r="CV48" s="368"/>
      <c r="CW48" s="368"/>
      <c r="CX48" s="368"/>
      <c r="CY48" s="368"/>
      <c r="CZ48" s="368"/>
      <c r="DA48" s="368"/>
      <c r="DB48" s="368"/>
      <c r="DC48" s="368"/>
      <c r="DD48" s="368"/>
      <c r="DE48" s="368"/>
      <c r="DF48" s="368"/>
      <c r="DG48" s="368"/>
      <c r="DH48" s="368"/>
      <c r="DI48" s="368"/>
    </row>
    <row r="49" spans="5:113" x14ac:dyDescent="0.15">
      <c r="E49" s="370" t="s">
        <v>206</v>
      </c>
      <c r="F49" s="370"/>
      <c r="G49" s="370"/>
      <c r="H49" s="370"/>
      <c r="I49" s="370"/>
      <c r="J49" s="370"/>
      <c r="K49" s="370"/>
      <c r="L49" s="370"/>
      <c r="M49" s="370"/>
      <c r="N49" s="370"/>
      <c r="O49" s="370"/>
      <c r="P49" s="370"/>
      <c r="Q49" s="370"/>
      <c r="R49" s="370"/>
      <c r="S49" s="370"/>
      <c r="T49" s="370"/>
      <c r="U49" s="370"/>
      <c r="V49" s="370"/>
      <c r="W49" s="370"/>
      <c r="X49" s="370"/>
      <c r="Y49" s="370"/>
      <c r="Z49" s="370"/>
      <c r="AA49" s="370"/>
      <c r="AB49" s="370"/>
      <c r="AC49" s="370"/>
      <c r="AD49" s="370"/>
      <c r="AE49" s="370"/>
      <c r="AF49" s="370"/>
      <c r="AG49" s="370"/>
      <c r="AH49" s="370"/>
      <c r="AI49" s="370"/>
      <c r="AJ49" s="370"/>
      <c r="AK49" s="370"/>
      <c r="AL49" s="370"/>
      <c r="AM49" s="370"/>
      <c r="AN49" s="370"/>
      <c r="AO49" s="370"/>
      <c r="AP49" s="370"/>
      <c r="AQ49" s="370"/>
      <c r="AR49" s="370"/>
      <c r="AS49" s="370"/>
      <c r="AT49" s="370"/>
      <c r="AU49" s="370"/>
      <c r="AV49" s="370"/>
      <c r="AW49" s="370"/>
      <c r="AX49" s="370"/>
      <c r="AY49" s="370"/>
      <c r="AZ49" s="370"/>
      <c r="BA49" s="370"/>
      <c r="BB49" s="370"/>
      <c r="BC49" s="370"/>
      <c r="BD49" s="370"/>
      <c r="BE49" s="370"/>
      <c r="BF49" s="370"/>
      <c r="BG49" s="370"/>
      <c r="BH49" s="370"/>
      <c r="BI49" s="370"/>
      <c r="BJ49" s="370"/>
      <c r="BK49" s="370"/>
      <c r="BL49" s="370"/>
      <c r="BM49" s="370"/>
      <c r="BN49" s="370"/>
      <c r="BO49" s="370"/>
      <c r="BP49" s="370"/>
      <c r="BQ49" s="370"/>
      <c r="BR49" s="370"/>
      <c r="BS49" s="370"/>
      <c r="BT49" s="370"/>
      <c r="BU49" s="370"/>
      <c r="BV49" s="370"/>
      <c r="BW49" s="370"/>
      <c r="BX49" s="370"/>
      <c r="BY49" s="370"/>
      <c r="BZ49" s="370"/>
      <c r="CA49" s="370"/>
      <c r="CB49" s="370"/>
      <c r="CC49" s="370"/>
      <c r="CD49" s="370"/>
      <c r="CE49" s="370"/>
      <c r="CF49" s="370"/>
      <c r="CG49" s="370"/>
      <c r="CH49" s="370"/>
      <c r="CI49" s="370"/>
      <c r="CJ49" s="370"/>
      <c r="CK49" s="370"/>
      <c r="CL49" s="370"/>
      <c r="CM49" s="370"/>
      <c r="CN49" s="370"/>
      <c r="CO49" s="370"/>
      <c r="CP49" s="370"/>
      <c r="CQ49" s="370"/>
      <c r="CR49" s="370"/>
      <c r="CS49" s="370"/>
      <c r="CT49" s="370"/>
      <c r="CU49" s="370"/>
      <c r="CV49" s="370"/>
      <c r="CW49" s="370"/>
      <c r="CX49" s="370"/>
      <c r="CY49" s="370"/>
      <c r="CZ49" s="370"/>
      <c r="DA49" s="370"/>
      <c r="DB49" s="370"/>
      <c r="DC49" s="370"/>
      <c r="DD49" s="370"/>
      <c r="DE49" s="370"/>
      <c r="DF49" s="370"/>
      <c r="DG49" s="370"/>
      <c r="DH49" s="370"/>
      <c r="DI49" s="370"/>
    </row>
    <row r="50" spans="5:113" x14ac:dyDescent="0.15">
      <c r="E50" s="368" t="s">
        <v>207</v>
      </c>
      <c r="F50" s="368"/>
      <c r="G50" s="368"/>
      <c r="H50" s="368"/>
      <c r="I50" s="368"/>
      <c r="J50" s="368"/>
      <c r="K50" s="368"/>
      <c r="L50" s="368"/>
      <c r="M50" s="368"/>
      <c r="N50" s="368"/>
      <c r="O50" s="368"/>
      <c r="P50" s="368"/>
      <c r="Q50" s="368"/>
      <c r="R50" s="368"/>
      <c r="S50" s="368"/>
      <c r="T50" s="368"/>
      <c r="U50" s="368"/>
      <c r="V50" s="368"/>
      <c r="W50" s="368"/>
      <c r="X50" s="368"/>
      <c r="Y50" s="368"/>
      <c r="Z50" s="368"/>
      <c r="AA50" s="368"/>
      <c r="AB50" s="368"/>
      <c r="AC50" s="368"/>
      <c r="AD50" s="368"/>
      <c r="AE50" s="368"/>
      <c r="AF50" s="368"/>
      <c r="AG50" s="368"/>
      <c r="AH50" s="368"/>
      <c r="AI50" s="368"/>
      <c r="AJ50" s="368"/>
      <c r="AK50" s="368"/>
      <c r="AL50" s="368"/>
      <c r="AM50" s="368"/>
      <c r="AN50" s="368"/>
      <c r="AO50" s="368"/>
      <c r="AP50" s="368"/>
      <c r="AQ50" s="368"/>
      <c r="AR50" s="368"/>
      <c r="AS50" s="368"/>
      <c r="AT50" s="368"/>
      <c r="AU50" s="368"/>
      <c r="AV50" s="368"/>
      <c r="AW50" s="368"/>
      <c r="AX50" s="368"/>
      <c r="AY50" s="368"/>
      <c r="AZ50" s="368"/>
      <c r="BA50" s="368"/>
      <c r="BB50" s="368"/>
      <c r="BC50" s="368"/>
      <c r="BD50" s="368"/>
      <c r="BE50" s="368"/>
      <c r="BF50" s="368"/>
      <c r="BG50" s="368"/>
      <c r="BH50" s="368"/>
      <c r="BI50" s="368"/>
      <c r="BJ50" s="368"/>
      <c r="BK50" s="368"/>
      <c r="BL50" s="368"/>
      <c r="BM50" s="368"/>
      <c r="BN50" s="368"/>
      <c r="BO50" s="368"/>
      <c r="BP50" s="368"/>
      <c r="BQ50" s="368"/>
      <c r="BR50" s="368"/>
      <c r="BS50" s="368"/>
      <c r="BT50" s="368"/>
      <c r="BU50" s="368"/>
      <c r="BV50" s="368"/>
      <c r="BW50" s="368"/>
      <c r="BX50" s="368"/>
      <c r="BY50" s="368"/>
      <c r="BZ50" s="368"/>
      <c r="CA50" s="368"/>
      <c r="CB50" s="368"/>
      <c r="CC50" s="368"/>
      <c r="CD50" s="368"/>
      <c r="CE50" s="368"/>
      <c r="CF50" s="368"/>
      <c r="CG50" s="368"/>
      <c r="CH50" s="368"/>
      <c r="CI50" s="368"/>
      <c r="CJ50" s="368"/>
      <c r="CK50" s="368"/>
      <c r="CL50" s="368"/>
      <c r="CM50" s="368"/>
      <c r="CN50" s="368"/>
      <c r="CO50" s="368"/>
      <c r="CP50" s="368"/>
      <c r="CQ50" s="368"/>
      <c r="CR50" s="368"/>
      <c r="CS50" s="368"/>
      <c r="CT50" s="368"/>
      <c r="CU50" s="368"/>
      <c r="CV50" s="368"/>
      <c r="CW50" s="368"/>
      <c r="CX50" s="368"/>
      <c r="CY50" s="368"/>
      <c r="CZ50" s="368"/>
      <c r="DA50" s="368"/>
      <c r="DB50" s="368"/>
      <c r="DC50" s="368"/>
      <c r="DD50" s="368"/>
      <c r="DE50" s="368"/>
      <c r="DF50" s="368"/>
      <c r="DG50" s="368"/>
      <c r="DH50" s="368"/>
      <c r="DI50" s="368"/>
    </row>
    <row r="51" spans="5:113" x14ac:dyDescent="0.15">
      <c r="E51" s="368" t="s">
        <v>208</v>
      </c>
      <c r="F51" s="368"/>
      <c r="G51" s="368"/>
      <c r="H51" s="368"/>
      <c r="I51" s="368"/>
      <c r="J51" s="368"/>
      <c r="K51" s="368"/>
      <c r="L51" s="368"/>
      <c r="M51" s="368"/>
      <c r="N51" s="368"/>
      <c r="O51" s="368"/>
      <c r="P51" s="368"/>
      <c r="Q51" s="368"/>
      <c r="R51" s="368"/>
      <c r="S51" s="368"/>
      <c r="T51" s="368"/>
      <c r="U51" s="368"/>
      <c r="V51" s="368"/>
      <c r="W51" s="368"/>
      <c r="X51" s="368"/>
      <c r="Y51" s="368"/>
      <c r="Z51" s="368"/>
      <c r="AA51" s="368"/>
      <c r="AB51" s="368"/>
      <c r="AC51" s="368"/>
      <c r="AD51" s="368"/>
      <c r="AE51" s="368"/>
      <c r="AF51" s="368"/>
      <c r="AG51" s="368"/>
      <c r="AH51" s="368"/>
      <c r="AI51" s="368"/>
      <c r="AJ51" s="368"/>
      <c r="AK51" s="368"/>
      <c r="AL51" s="368"/>
      <c r="AM51" s="368"/>
      <c r="AN51" s="368"/>
      <c r="AO51" s="368"/>
      <c r="AP51" s="368"/>
      <c r="AQ51" s="368"/>
      <c r="AR51" s="368"/>
      <c r="AS51" s="368"/>
      <c r="AT51" s="368"/>
      <c r="AU51" s="368"/>
      <c r="AV51" s="368"/>
      <c r="AW51" s="368"/>
      <c r="AX51" s="368"/>
      <c r="AY51" s="368"/>
      <c r="AZ51" s="368"/>
      <c r="BA51" s="368"/>
      <c r="BB51" s="368"/>
      <c r="BC51" s="368"/>
      <c r="BD51" s="368"/>
      <c r="BE51" s="368"/>
      <c r="BF51" s="368"/>
      <c r="BG51" s="368"/>
      <c r="BH51" s="368"/>
      <c r="BI51" s="368"/>
      <c r="BJ51" s="368"/>
      <c r="BK51" s="368"/>
      <c r="BL51" s="368"/>
      <c r="BM51" s="368"/>
      <c r="BN51" s="368"/>
      <c r="BO51" s="368"/>
      <c r="BP51" s="368"/>
      <c r="BQ51" s="368"/>
      <c r="BR51" s="368"/>
      <c r="BS51" s="368"/>
      <c r="BT51" s="368"/>
      <c r="BU51" s="368"/>
      <c r="BV51" s="368"/>
      <c r="BW51" s="368"/>
      <c r="BX51" s="368"/>
      <c r="BY51" s="368"/>
      <c r="BZ51" s="368"/>
      <c r="CA51" s="368"/>
      <c r="CB51" s="368"/>
      <c r="CC51" s="368"/>
      <c r="CD51" s="368"/>
      <c r="CE51" s="368"/>
      <c r="CF51" s="368"/>
      <c r="CG51" s="368"/>
      <c r="CH51" s="368"/>
      <c r="CI51" s="368"/>
      <c r="CJ51" s="368"/>
      <c r="CK51" s="368"/>
      <c r="CL51" s="368"/>
      <c r="CM51" s="368"/>
      <c r="CN51" s="368"/>
      <c r="CO51" s="368"/>
      <c r="CP51" s="368"/>
      <c r="CQ51" s="368"/>
      <c r="CR51" s="368"/>
      <c r="CS51" s="368"/>
      <c r="CT51" s="368"/>
      <c r="CU51" s="368"/>
      <c r="CV51" s="368"/>
      <c r="CW51" s="368"/>
      <c r="CX51" s="368"/>
      <c r="CY51" s="368"/>
      <c r="CZ51" s="368"/>
      <c r="DA51" s="368"/>
      <c r="DB51" s="368"/>
      <c r="DC51" s="368"/>
      <c r="DD51" s="368"/>
      <c r="DE51" s="368"/>
      <c r="DF51" s="368"/>
      <c r="DG51" s="368"/>
      <c r="DH51" s="368"/>
      <c r="DI51" s="368"/>
    </row>
    <row r="52" spans="5:113" x14ac:dyDescent="0.15">
      <c r="E52" s="368" t="s">
        <v>209</v>
      </c>
      <c r="F52" s="368"/>
      <c r="G52" s="368"/>
      <c r="H52" s="368"/>
      <c r="I52" s="368"/>
      <c r="J52" s="368"/>
      <c r="K52" s="368"/>
      <c r="L52" s="368"/>
      <c r="M52" s="368"/>
      <c r="N52" s="368"/>
      <c r="O52" s="368"/>
      <c r="P52" s="368"/>
      <c r="Q52" s="368"/>
      <c r="R52" s="368"/>
      <c r="S52" s="368"/>
      <c r="T52" s="368"/>
      <c r="U52" s="368"/>
      <c r="V52" s="368"/>
      <c r="W52" s="368"/>
      <c r="X52" s="368"/>
      <c r="Y52" s="368"/>
      <c r="Z52" s="368"/>
      <c r="AA52" s="368"/>
      <c r="AB52" s="368"/>
      <c r="AC52" s="368"/>
      <c r="AD52" s="368"/>
      <c r="AE52" s="368"/>
      <c r="AF52" s="368"/>
      <c r="AG52" s="368"/>
      <c r="AH52" s="368"/>
      <c r="AI52" s="368"/>
      <c r="AJ52" s="368"/>
      <c r="AK52" s="368"/>
      <c r="AL52" s="368"/>
      <c r="AM52" s="368"/>
      <c r="AN52" s="368"/>
      <c r="AO52" s="368"/>
      <c r="AP52" s="368"/>
      <c r="AQ52" s="368"/>
      <c r="AR52" s="368"/>
      <c r="AS52" s="368"/>
      <c r="AT52" s="368"/>
      <c r="AU52" s="368"/>
      <c r="AV52" s="368"/>
      <c r="AW52" s="368"/>
      <c r="AX52" s="368"/>
      <c r="AY52" s="368"/>
      <c r="AZ52" s="368"/>
      <c r="BA52" s="368"/>
      <c r="BB52" s="368"/>
      <c r="BC52" s="368"/>
      <c r="BD52" s="368"/>
      <c r="BE52" s="368"/>
      <c r="BF52" s="368"/>
      <c r="BG52" s="368"/>
      <c r="BH52" s="368"/>
      <c r="BI52" s="368"/>
      <c r="BJ52" s="368"/>
      <c r="BK52" s="368"/>
      <c r="BL52" s="368"/>
      <c r="BM52" s="368"/>
      <c r="BN52" s="368"/>
      <c r="BO52" s="368"/>
      <c r="BP52" s="368"/>
      <c r="BQ52" s="368"/>
      <c r="BR52" s="368"/>
      <c r="BS52" s="368"/>
      <c r="BT52" s="368"/>
      <c r="BU52" s="368"/>
      <c r="BV52" s="368"/>
      <c r="BW52" s="368"/>
      <c r="BX52" s="368"/>
      <c r="BY52" s="368"/>
      <c r="BZ52" s="368"/>
      <c r="CA52" s="368"/>
      <c r="CB52" s="368"/>
      <c r="CC52" s="368"/>
      <c r="CD52" s="368"/>
      <c r="CE52" s="368"/>
      <c r="CF52" s="368"/>
      <c r="CG52" s="368"/>
      <c r="CH52" s="368"/>
      <c r="CI52" s="368"/>
      <c r="CJ52" s="368"/>
      <c r="CK52" s="368"/>
      <c r="CL52" s="368"/>
      <c r="CM52" s="368"/>
      <c r="CN52" s="368"/>
      <c r="CO52" s="368"/>
      <c r="CP52" s="368"/>
      <c r="CQ52" s="368"/>
      <c r="CR52" s="368"/>
      <c r="CS52" s="368"/>
      <c r="CT52" s="368"/>
      <c r="CU52" s="368"/>
      <c r="CV52" s="368"/>
      <c r="CW52" s="368"/>
      <c r="CX52" s="368"/>
      <c r="CY52" s="368"/>
      <c r="CZ52" s="368"/>
      <c r="DA52" s="368"/>
      <c r="DB52" s="368"/>
      <c r="DC52" s="368"/>
      <c r="DD52" s="368"/>
      <c r="DE52" s="368"/>
      <c r="DF52" s="368"/>
      <c r="DG52" s="368"/>
      <c r="DH52" s="368"/>
      <c r="DI52" s="368"/>
    </row>
    <row r="53" spans="5:113" x14ac:dyDescent="0.15">
      <c r="E53" s="367" t="s">
        <v>586</v>
      </c>
    </row>
    <row r="54" spans="5:113" x14ac:dyDescent="0.15"/>
    <row r="55" spans="5:113" x14ac:dyDescent="0.15"/>
    <row r="56" spans="5:113" x14ac:dyDescent="0.15"/>
  </sheetData>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F28"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558</v>
      </c>
      <c r="G33" s="29" t="s">
        <v>559</v>
      </c>
      <c r="H33" s="29" t="s">
        <v>560</v>
      </c>
      <c r="I33" s="29" t="s">
        <v>561</v>
      </c>
      <c r="J33" s="30" t="s">
        <v>562</v>
      </c>
      <c r="K33" s="22"/>
      <c r="L33" s="22"/>
      <c r="M33" s="22"/>
      <c r="N33" s="22"/>
      <c r="O33" s="22"/>
      <c r="P33" s="22"/>
    </row>
    <row r="34" spans="1:16" ht="39" customHeight="1" x14ac:dyDescent="0.15">
      <c r="A34" s="22"/>
      <c r="B34" s="31"/>
      <c r="C34" s="1180" t="s">
        <v>563</v>
      </c>
      <c r="D34" s="1180"/>
      <c r="E34" s="1181"/>
      <c r="F34" s="32">
        <v>3.61</v>
      </c>
      <c r="G34" s="33">
        <v>3.76</v>
      </c>
      <c r="H34" s="33">
        <v>3.19</v>
      </c>
      <c r="I34" s="33">
        <v>1.51</v>
      </c>
      <c r="J34" s="34">
        <v>1.48</v>
      </c>
      <c r="K34" s="22"/>
      <c r="L34" s="22"/>
      <c r="M34" s="22"/>
      <c r="N34" s="22"/>
      <c r="O34" s="22"/>
      <c r="P34" s="22"/>
    </row>
    <row r="35" spans="1:16" ht="39" customHeight="1" x14ac:dyDescent="0.15">
      <c r="A35" s="22"/>
      <c r="B35" s="35"/>
      <c r="C35" s="1174" t="s">
        <v>564</v>
      </c>
      <c r="D35" s="1175"/>
      <c r="E35" s="1176"/>
      <c r="F35" s="36">
        <v>0.31</v>
      </c>
      <c r="G35" s="37">
        <v>0.14000000000000001</v>
      </c>
      <c r="H35" s="37">
        <v>0.26</v>
      </c>
      <c r="I35" s="37">
        <v>0.1</v>
      </c>
      <c r="J35" s="38">
        <v>0.02</v>
      </c>
      <c r="K35" s="22"/>
      <c r="L35" s="22"/>
      <c r="M35" s="22"/>
      <c r="N35" s="22"/>
      <c r="O35" s="22"/>
      <c r="P35" s="22"/>
    </row>
    <row r="36" spans="1:16" ht="39" customHeight="1" x14ac:dyDescent="0.15">
      <c r="A36" s="22"/>
      <c r="B36" s="35"/>
      <c r="C36" s="1174" t="s">
        <v>565</v>
      </c>
      <c r="D36" s="1175"/>
      <c r="E36" s="1176"/>
      <c r="F36" s="36">
        <v>0.02</v>
      </c>
      <c r="G36" s="37">
        <v>0</v>
      </c>
      <c r="H36" s="37">
        <v>0</v>
      </c>
      <c r="I36" s="37">
        <v>0</v>
      </c>
      <c r="J36" s="38">
        <v>0.01</v>
      </c>
      <c r="K36" s="22"/>
      <c r="L36" s="22"/>
      <c r="M36" s="22"/>
      <c r="N36" s="22"/>
      <c r="O36" s="22"/>
      <c r="P36" s="22"/>
    </row>
    <row r="37" spans="1:16" ht="39" customHeight="1" x14ac:dyDescent="0.15">
      <c r="A37" s="22"/>
      <c r="B37" s="35"/>
      <c r="C37" s="1174" t="s">
        <v>566</v>
      </c>
      <c r="D37" s="1175"/>
      <c r="E37" s="1176"/>
      <c r="F37" s="36">
        <v>0</v>
      </c>
      <c r="G37" s="37">
        <v>0</v>
      </c>
      <c r="H37" s="37">
        <v>0</v>
      </c>
      <c r="I37" s="37">
        <v>0</v>
      </c>
      <c r="J37" s="38">
        <v>0</v>
      </c>
      <c r="K37" s="22"/>
      <c r="L37" s="22"/>
      <c r="M37" s="22"/>
      <c r="N37" s="22"/>
      <c r="O37" s="22"/>
      <c r="P37" s="22"/>
    </row>
    <row r="38" spans="1:16" ht="39" customHeight="1" x14ac:dyDescent="0.15">
      <c r="A38" s="22"/>
      <c r="B38" s="35"/>
      <c r="C38" s="1174" t="s">
        <v>567</v>
      </c>
      <c r="D38" s="1175"/>
      <c r="E38" s="1176"/>
      <c r="F38" s="36">
        <v>0</v>
      </c>
      <c r="G38" s="37">
        <v>0</v>
      </c>
      <c r="H38" s="37">
        <v>0</v>
      </c>
      <c r="I38" s="37">
        <v>0</v>
      </c>
      <c r="J38" s="38">
        <v>0</v>
      </c>
      <c r="K38" s="22"/>
      <c r="L38" s="22"/>
      <c r="M38" s="22"/>
      <c r="N38" s="22"/>
      <c r="O38" s="22"/>
      <c r="P38" s="22"/>
    </row>
    <row r="39" spans="1:16" ht="39" customHeight="1" x14ac:dyDescent="0.15">
      <c r="A39" s="22"/>
      <c r="B39" s="35"/>
      <c r="C39" s="1174" t="s">
        <v>568</v>
      </c>
      <c r="D39" s="1175"/>
      <c r="E39" s="1176"/>
      <c r="F39" s="36">
        <v>0.02</v>
      </c>
      <c r="G39" s="37">
        <v>0.01</v>
      </c>
      <c r="H39" s="37">
        <v>0</v>
      </c>
      <c r="I39" s="37">
        <v>0</v>
      </c>
      <c r="J39" s="38">
        <v>0</v>
      </c>
      <c r="K39" s="22"/>
      <c r="L39" s="22"/>
      <c r="M39" s="22"/>
      <c r="N39" s="22"/>
      <c r="O39" s="22"/>
      <c r="P39" s="22"/>
    </row>
    <row r="40" spans="1:16" ht="39" customHeight="1" x14ac:dyDescent="0.15">
      <c r="A40" s="22"/>
      <c r="B40" s="35"/>
      <c r="C40" s="1174"/>
      <c r="D40" s="1175"/>
      <c r="E40" s="1176"/>
      <c r="F40" s="36"/>
      <c r="G40" s="37"/>
      <c r="H40" s="37"/>
      <c r="I40" s="37"/>
      <c r="J40" s="38"/>
      <c r="K40" s="22"/>
      <c r="L40" s="22"/>
      <c r="M40" s="22"/>
      <c r="N40" s="22"/>
      <c r="O40" s="22"/>
      <c r="P40" s="22"/>
    </row>
    <row r="41" spans="1:16" ht="39" customHeight="1" x14ac:dyDescent="0.15">
      <c r="A41" s="22"/>
      <c r="B41" s="35"/>
      <c r="C41" s="1174"/>
      <c r="D41" s="1175"/>
      <c r="E41" s="1176"/>
      <c r="F41" s="36"/>
      <c r="G41" s="37"/>
      <c r="H41" s="37"/>
      <c r="I41" s="37"/>
      <c r="J41" s="38"/>
      <c r="K41" s="22"/>
      <c r="L41" s="22"/>
      <c r="M41" s="22"/>
      <c r="N41" s="22"/>
      <c r="O41" s="22"/>
      <c r="P41" s="22"/>
    </row>
    <row r="42" spans="1:16" ht="39" customHeight="1" x14ac:dyDescent="0.15">
      <c r="A42" s="22"/>
      <c r="B42" s="39"/>
      <c r="C42" s="1174" t="s">
        <v>569</v>
      </c>
      <c r="D42" s="1175"/>
      <c r="E42" s="1176"/>
      <c r="F42" s="36" t="s">
        <v>516</v>
      </c>
      <c r="G42" s="37" t="s">
        <v>516</v>
      </c>
      <c r="H42" s="37" t="s">
        <v>516</v>
      </c>
      <c r="I42" s="37" t="s">
        <v>516</v>
      </c>
      <c r="J42" s="38" t="s">
        <v>516</v>
      </c>
      <c r="K42" s="22"/>
      <c r="L42" s="22"/>
      <c r="M42" s="22"/>
      <c r="N42" s="22"/>
      <c r="O42" s="22"/>
      <c r="P42" s="22"/>
    </row>
    <row r="43" spans="1:16" ht="39" customHeight="1" thickBot="1" x14ac:dyDescent="0.2">
      <c r="A43" s="22"/>
      <c r="B43" s="40"/>
      <c r="C43" s="1177" t="s">
        <v>570</v>
      </c>
      <c r="D43" s="1178"/>
      <c r="E43" s="1179"/>
      <c r="F43" s="41" t="s">
        <v>516</v>
      </c>
      <c r="G43" s="42" t="s">
        <v>516</v>
      </c>
      <c r="H43" s="42" t="s">
        <v>516</v>
      </c>
      <c r="I43" s="42" t="s">
        <v>516</v>
      </c>
      <c r="J43" s="43" t="s">
        <v>516</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vhpSOSReJ8FhM9B2zIQ0+e2YHvpVKV1jcBp1/mvngGOZYpBHKFWEv4fxNrWCpiqxg1MLxHUXtrosFQnxIL55Nw==" saltValue="7IPc5WzI8KfabiHducWFr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I28"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558</v>
      </c>
      <c r="L44" s="56" t="s">
        <v>559</v>
      </c>
      <c r="M44" s="56" t="s">
        <v>560</v>
      </c>
      <c r="N44" s="56" t="s">
        <v>561</v>
      </c>
      <c r="O44" s="57" t="s">
        <v>562</v>
      </c>
      <c r="P44" s="48"/>
      <c r="Q44" s="48"/>
      <c r="R44" s="48"/>
      <c r="S44" s="48"/>
      <c r="T44" s="48"/>
      <c r="U44" s="48"/>
    </row>
    <row r="45" spans="1:21" ht="30.75" customHeight="1" x14ac:dyDescent="0.15">
      <c r="A45" s="48"/>
      <c r="B45" s="1200" t="s">
        <v>11</v>
      </c>
      <c r="C45" s="1201"/>
      <c r="D45" s="58"/>
      <c r="E45" s="1206" t="s">
        <v>12</v>
      </c>
      <c r="F45" s="1206"/>
      <c r="G45" s="1206"/>
      <c r="H45" s="1206"/>
      <c r="I45" s="1206"/>
      <c r="J45" s="1207"/>
      <c r="K45" s="59">
        <v>53</v>
      </c>
      <c r="L45" s="60">
        <v>53</v>
      </c>
      <c r="M45" s="60">
        <v>52</v>
      </c>
      <c r="N45" s="60">
        <v>41</v>
      </c>
      <c r="O45" s="61">
        <v>41</v>
      </c>
      <c r="P45" s="48"/>
      <c r="Q45" s="48"/>
      <c r="R45" s="48"/>
      <c r="S45" s="48"/>
      <c r="T45" s="48"/>
      <c r="U45" s="48"/>
    </row>
    <row r="46" spans="1:21" ht="30.75" customHeight="1" x14ac:dyDescent="0.15">
      <c r="A46" s="48"/>
      <c r="B46" s="1202"/>
      <c r="C46" s="1203"/>
      <c r="D46" s="62"/>
      <c r="E46" s="1184" t="s">
        <v>13</v>
      </c>
      <c r="F46" s="1184"/>
      <c r="G46" s="1184"/>
      <c r="H46" s="1184"/>
      <c r="I46" s="1184"/>
      <c r="J46" s="1185"/>
      <c r="K46" s="63" t="s">
        <v>516</v>
      </c>
      <c r="L46" s="64" t="s">
        <v>516</v>
      </c>
      <c r="M46" s="64" t="s">
        <v>516</v>
      </c>
      <c r="N46" s="64" t="s">
        <v>516</v>
      </c>
      <c r="O46" s="65" t="s">
        <v>516</v>
      </c>
      <c r="P46" s="48"/>
      <c r="Q46" s="48"/>
      <c r="R46" s="48"/>
      <c r="S46" s="48"/>
      <c r="T46" s="48"/>
      <c r="U46" s="48"/>
    </row>
    <row r="47" spans="1:21" ht="30.75" customHeight="1" x14ac:dyDescent="0.15">
      <c r="A47" s="48"/>
      <c r="B47" s="1202"/>
      <c r="C47" s="1203"/>
      <c r="D47" s="62"/>
      <c r="E47" s="1184" t="s">
        <v>14</v>
      </c>
      <c r="F47" s="1184"/>
      <c r="G47" s="1184"/>
      <c r="H47" s="1184"/>
      <c r="I47" s="1184"/>
      <c r="J47" s="1185"/>
      <c r="K47" s="63" t="s">
        <v>516</v>
      </c>
      <c r="L47" s="64" t="s">
        <v>516</v>
      </c>
      <c r="M47" s="64" t="s">
        <v>516</v>
      </c>
      <c r="N47" s="64" t="s">
        <v>516</v>
      </c>
      <c r="O47" s="65" t="s">
        <v>516</v>
      </c>
      <c r="P47" s="48"/>
      <c r="Q47" s="48"/>
      <c r="R47" s="48"/>
      <c r="S47" s="48"/>
      <c r="T47" s="48"/>
      <c r="U47" s="48"/>
    </row>
    <row r="48" spans="1:21" ht="30.75" customHeight="1" x14ac:dyDescent="0.15">
      <c r="A48" s="48"/>
      <c r="B48" s="1202"/>
      <c r="C48" s="1203"/>
      <c r="D48" s="62"/>
      <c r="E48" s="1184" t="s">
        <v>15</v>
      </c>
      <c r="F48" s="1184"/>
      <c r="G48" s="1184"/>
      <c r="H48" s="1184"/>
      <c r="I48" s="1184"/>
      <c r="J48" s="1185"/>
      <c r="K48" s="63">
        <v>153</v>
      </c>
      <c r="L48" s="64">
        <v>154</v>
      </c>
      <c r="M48" s="64">
        <v>156</v>
      </c>
      <c r="N48" s="64">
        <v>156</v>
      </c>
      <c r="O48" s="65">
        <v>154</v>
      </c>
      <c r="P48" s="48"/>
      <c r="Q48" s="48"/>
      <c r="R48" s="48"/>
      <c r="S48" s="48"/>
      <c r="T48" s="48"/>
      <c r="U48" s="48"/>
    </row>
    <row r="49" spans="1:21" ht="30.75" customHeight="1" x14ac:dyDescent="0.15">
      <c r="A49" s="48"/>
      <c r="B49" s="1202"/>
      <c r="C49" s="1203"/>
      <c r="D49" s="62"/>
      <c r="E49" s="1184" t="s">
        <v>16</v>
      </c>
      <c r="F49" s="1184"/>
      <c r="G49" s="1184"/>
      <c r="H49" s="1184"/>
      <c r="I49" s="1184"/>
      <c r="J49" s="1185"/>
      <c r="K49" s="63">
        <v>1</v>
      </c>
      <c r="L49" s="64">
        <v>1</v>
      </c>
      <c r="M49" s="64">
        <v>1</v>
      </c>
      <c r="N49" s="64">
        <v>1</v>
      </c>
      <c r="O49" s="65">
        <v>1</v>
      </c>
      <c r="P49" s="48"/>
      <c r="Q49" s="48"/>
      <c r="R49" s="48"/>
      <c r="S49" s="48"/>
      <c r="T49" s="48"/>
      <c r="U49" s="48"/>
    </row>
    <row r="50" spans="1:21" ht="30.75" customHeight="1" x14ac:dyDescent="0.15">
      <c r="A50" s="48"/>
      <c r="B50" s="1202"/>
      <c r="C50" s="1203"/>
      <c r="D50" s="62"/>
      <c r="E50" s="1184" t="s">
        <v>17</v>
      </c>
      <c r="F50" s="1184"/>
      <c r="G50" s="1184"/>
      <c r="H50" s="1184"/>
      <c r="I50" s="1184"/>
      <c r="J50" s="1185"/>
      <c r="K50" s="63" t="s">
        <v>516</v>
      </c>
      <c r="L50" s="64" t="s">
        <v>516</v>
      </c>
      <c r="M50" s="64" t="s">
        <v>516</v>
      </c>
      <c r="N50" s="64" t="s">
        <v>516</v>
      </c>
      <c r="O50" s="65" t="s">
        <v>516</v>
      </c>
      <c r="P50" s="48"/>
      <c r="Q50" s="48"/>
      <c r="R50" s="48"/>
      <c r="S50" s="48"/>
      <c r="T50" s="48"/>
      <c r="U50" s="48"/>
    </row>
    <row r="51" spans="1:21" ht="30.75" customHeight="1" x14ac:dyDescent="0.15">
      <c r="A51" s="48"/>
      <c r="B51" s="1204"/>
      <c r="C51" s="1205"/>
      <c r="D51" s="66"/>
      <c r="E51" s="1184" t="s">
        <v>18</v>
      </c>
      <c r="F51" s="1184"/>
      <c r="G51" s="1184"/>
      <c r="H51" s="1184"/>
      <c r="I51" s="1184"/>
      <c r="J51" s="1185"/>
      <c r="K51" s="63" t="s">
        <v>516</v>
      </c>
      <c r="L51" s="64" t="s">
        <v>516</v>
      </c>
      <c r="M51" s="64">
        <v>0</v>
      </c>
      <c r="N51" s="64" t="s">
        <v>516</v>
      </c>
      <c r="O51" s="65" t="s">
        <v>516</v>
      </c>
      <c r="P51" s="48"/>
      <c r="Q51" s="48"/>
      <c r="R51" s="48"/>
      <c r="S51" s="48"/>
      <c r="T51" s="48"/>
      <c r="U51" s="48"/>
    </row>
    <row r="52" spans="1:21" ht="30.75" customHeight="1" x14ac:dyDescent="0.15">
      <c r="A52" s="48"/>
      <c r="B52" s="1182" t="s">
        <v>19</v>
      </c>
      <c r="C52" s="1183"/>
      <c r="D52" s="66"/>
      <c r="E52" s="1184" t="s">
        <v>20</v>
      </c>
      <c r="F52" s="1184"/>
      <c r="G52" s="1184"/>
      <c r="H52" s="1184"/>
      <c r="I52" s="1184"/>
      <c r="J52" s="1185"/>
      <c r="K52" s="63">
        <v>188</v>
      </c>
      <c r="L52" s="64">
        <v>184</v>
      </c>
      <c r="M52" s="64">
        <v>182</v>
      </c>
      <c r="N52" s="64">
        <v>167</v>
      </c>
      <c r="O52" s="65">
        <v>164</v>
      </c>
      <c r="P52" s="48"/>
      <c r="Q52" s="48"/>
      <c r="R52" s="48"/>
      <c r="S52" s="48"/>
      <c r="T52" s="48"/>
      <c r="U52" s="48"/>
    </row>
    <row r="53" spans="1:21" ht="30.75" customHeight="1" thickBot="1" x14ac:dyDescent="0.2">
      <c r="A53" s="48"/>
      <c r="B53" s="1186" t="s">
        <v>21</v>
      </c>
      <c r="C53" s="1187"/>
      <c r="D53" s="67"/>
      <c r="E53" s="1188" t="s">
        <v>22</v>
      </c>
      <c r="F53" s="1188"/>
      <c r="G53" s="1188"/>
      <c r="H53" s="1188"/>
      <c r="I53" s="1188"/>
      <c r="J53" s="1189"/>
      <c r="K53" s="68">
        <v>19</v>
      </c>
      <c r="L53" s="69">
        <v>24</v>
      </c>
      <c r="M53" s="69">
        <v>27</v>
      </c>
      <c r="N53" s="69">
        <v>31</v>
      </c>
      <c r="O53" s="70">
        <v>32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571</v>
      </c>
      <c r="P55" s="48"/>
      <c r="Q55" s="48"/>
      <c r="R55" s="48"/>
      <c r="S55" s="48"/>
      <c r="T55" s="48"/>
      <c r="U55" s="48"/>
    </row>
    <row r="56" spans="1:21" ht="31.5" customHeight="1" thickBot="1" x14ac:dyDescent="0.2">
      <c r="A56" s="48"/>
      <c r="B56" s="76"/>
      <c r="C56" s="77"/>
      <c r="D56" s="77"/>
      <c r="E56" s="78"/>
      <c r="F56" s="78"/>
      <c r="G56" s="78"/>
      <c r="H56" s="78"/>
      <c r="I56" s="78"/>
      <c r="J56" s="79" t="s">
        <v>2</v>
      </c>
      <c r="K56" s="80" t="s">
        <v>572</v>
      </c>
      <c r="L56" s="81" t="s">
        <v>573</v>
      </c>
      <c r="M56" s="81" t="s">
        <v>574</v>
      </c>
      <c r="N56" s="81" t="s">
        <v>575</v>
      </c>
      <c r="O56" s="82" t="s">
        <v>576</v>
      </c>
      <c r="P56" s="48"/>
      <c r="Q56" s="48"/>
      <c r="R56" s="48"/>
      <c r="S56" s="48"/>
      <c r="T56" s="48"/>
      <c r="U56" s="48"/>
    </row>
    <row r="57" spans="1:21" ht="31.5" customHeight="1" x14ac:dyDescent="0.15">
      <c r="B57" s="1190" t="s">
        <v>25</v>
      </c>
      <c r="C57" s="1191"/>
      <c r="D57" s="1194" t="s">
        <v>26</v>
      </c>
      <c r="E57" s="1195"/>
      <c r="F57" s="1195"/>
      <c r="G57" s="1195"/>
      <c r="H57" s="1195"/>
      <c r="I57" s="1195"/>
      <c r="J57" s="1196"/>
      <c r="K57" s="83"/>
      <c r="L57" s="84"/>
      <c r="M57" s="84"/>
      <c r="N57" s="84"/>
      <c r="O57" s="85"/>
    </row>
    <row r="58" spans="1:21" ht="31.5" customHeight="1" thickBot="1" x14ac:dyDescent="0.2">
      <c r="B58" s="1192"/>
      <c r="C58" s="1193"/>
      <c r="D58" s="1197" t="s">
        <v>27</v>
      </c>
      <c r="E58" s="1198"/>
      <c r="F58" s="1198"/>
      <c r="G58" s="1198"/>
      <c r="H58" s="1198"/>
      <c r="I58" s="1198"/>
      <c r="J58" s="1199"/>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FUX7rlprDlOrwlY3rvwvkf3VvwLcPluBcJ8NaNfq6NfbCXmUjIGuAJ1rWC7vGndPmKbsR+oEnzj6wf/hUv0e1g==" saltValue="F/62+0TLqvG1Bz/x8mvS5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topLeftCell="G19"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558</v>
      </c>
      <c r="J40" s="100" t="s">
        <v>559</v>
      </c>
      <c r="K40" s="100" t="s">
        <v>560</v>
      </c>
      <c r="L40" s="100" t="s">
        <v>561</v>
      </c>
      <c r="M40" s="101" t="s">
        <v>562</v>
      </c>
    </row>
    <row r="41" spans="2:13" ht="27.75" customHeight="1" x14ac:dyDescent="0.15">
      <c r="B41" s="1220" t="s">
        <v>30</v>
      </c>
      <c r="C41" s="1221"/>
      <c r="D41" s="102"/>
      <c r="E41" s="1222" t="s">
        <v>31</v>
      </c>
      <c r="F41" s="1222"/>
      <c r="G41" s="1222"/>
      <c r="H41" s="1223"/>
      <c r="I41" s="351">
        <v>392</v>
      </c>
      <c r="J41" s="352">
        <v>346</v>
      </c>
      <c r="K41" s="352">
        <v>299</v>
      </c>
      <c r="L41" s="352">
        <v>263</v>
      </c>
      <c r="M41" s="353">
        <v>227</v>
      </c>
    </row>
    <row r="42" spans="2:13" ht="27.75" customHeight="1" x14ac:dyDescent="0.15">
      <c r="B42" s="1210"/>
      <c r="C42" s="1211"/>
      <c r="D42" s="103"/>
      <c r="E42" s="1214" t="s">
        <v>32</v>
      </c>
      <c r="F42" s="1214"/>
      <c r="G42" s="1214"/>
      <c r="H42" s="1215"/>
      <c r="I42" s="354">
        <v>2</v>
      </c>
      <c r="J42" s="355">
        <v>1</v>
      </c>
      <c r="K42" s="355">
        <v>1</v>
      </c>
      <c r="L42" s="355" t="s">
        <v>516</v>
      </c>
      <c r="M42" s="356" t="s">
        <v>516</v>
      </c>
    </row>
    <row r="43" spans="2:13" ht="27.75" customHeight="1" x14ac:dyDescent="0.15">
      <c r="B43" s="1210"/>
      <c r="C43" s="1211"/>
      <c r="D43" s="103"/>
      <c r="E43" s="1214" t="s">
        <v>33</v>
      </c>
      <c r="F43" s="1214"/>
      <c r="G43" s="1214"/>
      <c r="H43" s="1215"/>
      <c r="I43" s="354">
        <v>1888</v>
      </c>
      <c r="J43" s="355">
        <v>1785</v>
      </c>
      <c r="K43" s="355">
        <v>1688</v>
      </c>
      <c r="L43" s="355">
        <v>1570</v>
      </c>
      <c r="M43" s="356">
        <v>1442</v>
      </c>
    </row>
    <row r="44" spans="2:13" ht="27.75" customHeight="1" x14ac:dyDescent="0.15">
      <c r="B44" s="1210"/>
      <c r="C44" s="1211"/>
      <c r="D44" s="103"/>
      <c r="E44" s="1214" t="s">
        <v>34</v>
      </c>
      <c r="F44" s="1214"/>
      <c r="G44" s="1214"/>
      <c r="H44" s="1215"/>
      <c r="I44" s="354">
        <v>10</v>
      </c>
      <c r="J44" s="355">
        <v>9</v>
      </c>
      <c r="K44" s="355">
        <v>7</v>
      </c>
      <c r="L44" s="355">
        <v>8</v>
      </c>
      <c r="M44" s="356">
        <v>12</v>
      </c>
    </row>
    <row r="45" spans="2:13" ht="27.75" customHeight="1" x14ac:dyDescent="0.15">
      <c r="B45" s="1210"/>
      <c r="C45" s="1211"/>
      <c r="D45" s="103"/>
      <c r="E45" s="1214" t="s">
        <v>35</v>
      </c>
      <c r="F45" s="1214"/>
      <c r="G45" s="1214"/>
      <c r="H45" s="1215"/>
      <c r="I45" s="354">
        <v>366</v>
      </c>
      <c r="J45" s="355">
        <v>346</v>
      </c>
      <c r="K45" s="355">
        <v>404</v>
      </c>
      <c r="L45" s="355">
        <v>361</v>
      </c>
      <c r="M45" s="356">
        <v>352</v>
      </c>
    </row>
    <row r="46" spans="2:13" ht="27.75" customHeight="1" x14ac:dyDescent="0.15">
      <c r="B46" s="1210"/>
      <c r="C46" s="1211"/>
      <c r="D46" s="104"/>
      <c r="E46" s="1214" t="s">
        <v>36</v>
      </c>
      <c r="F46" s="1214"/>
      <c r="G46" s="1214"/>
      <c r="H46" s="1215"/>
      <c r="I46" s="354" t="s">
        <v>516</v>
      </c>
      <c r="J46" s="355" t="s">
        <v>516</v>
      </c>
      <c r="K46" s="355" t="s">
        <v>516</v>
      </c>
      <c r="L46" s="355" t="s">
        <v>516</v>
      </c>
      <c r="M46" s="356" t="s">
        <v>516</v>
      </c>
    </row>
    <row r="47" spans="2:13" ht="27.75" customHeight="1" x14ac:dyDescent="0.15">
      <c r="B47" s="1210"/>
      <c r="C47" s="1211"/>
      <c r="D47" s="105"/>
      <c r="E47" s="1224" t="s">
        <v>37</v>
      </c>
      <c r="F47" s="1225"/>
      <c r="G47" s="1225"/>
      <c r="H47" s="1226"/>
      <c r="I47" s="354" t="s">
        <v>516</v>
      </c>
      <c r="J47" s="355" t="s">
        <v>516</v>
      </c>
      <c r="K47" s="355" t="s">
        <v>516</v>
      </c>
      <c r="L47" s="355" t="s">
        <v>516</v>
      </c>
      <c r="M47" s="356" t="s">
        <v>516</v>
      </c>
    </row>
    <row r="48" spans="2:13" ht="27.75" customHeight="1" x14ac:dyDescent="0.15">
      <c r="B48" s="1210"/>
      <c r="C48" s="1211"/>
      <c r="D48" s="103"/>
      <c r="E48" s="1214" t="s">
        <v>38</v>
      </c>
      <c r="F48" s="1214"/>
      <c r="G48" s="1214"/>
      <c r="H48" s="1215"/>
      <c r="I48" s="354" t="s">
        <v>516</v>
      </c>
      <c r="J48" s="355" t="s">
        <v>516</v>
      </c>
      <c r="K48" s="355" t="s">
        <v>516</v>
      </c>
      <c r="L48" s="355" t="s">
        <v>516</v>
      </c>
      <c r="M48" s="356" t="s">
        <v>516</v>
      </c>
    </row>
    <row r="49" spans="2:13" ht="27.75" customHeight="1" x14ac:dyDescent="0.15">
      <c r="B49" s="1212"/>
      <c r="C49" s="1213"/>
      <c r="D49" s="103"/>
      <c r="E49" s="1214" t="s">
        <v>39</v>
      </c>
      <c r="F49" s="1214"/>
      <c r="G49" s="1214"/>
      <c r="H49" s="1215"/>
      <c r="I49" s="354" t="s">
        <v>516</v>
      </c>
      <c r="J49" s="355" t="s">
        <v>516</v>
      </c>
      <c r="K49" s="355" t="s">
        <v>516</v>
      </c>
      <c r="L49" s="355" t="s">
        <v>516</v>
      </c>
      <c r="M49" s="356" t="s">
        <v>516</v>
      </c>
    </row>
    <row r="50" spans="2:13" ht="27.75" customHeight="1" x14ac:dyDescent="0.15">
      <c r="B50" s="1208" t="s">
        <v>40</v>
      </c>
      <c r="C50" s="1209"/>
      <c r="D50" s="106"/>
      <c r="E50" s="1214" t="s">
        <v>41</v>
      </c>
      <c r="F50" s="1214"/>
      <c r="G50" s="1214"/>
      <c r="H50" s="1215"/>
      <c r="I50" s="354">
        <v>7014</v>
      </c>
      <c r="J50" s="355">
        <v>7319</v>
      </c>
      <c r="K50" s="355">
        <v>7582</v>
      </c>
      <c r="L50" s="355">
        <v>7508</v>
      </c>
      <c r="M50" s="356">
        <v>7728</v>
      </c>
    </row>
    <row r="51" spans="2:13" ht="27.75" customHeight="1" x14ac:dyDescent="0.15">
      <c r="B51" s="1210"/>
      <c r="C51" s="1211"/>
      <c r="D51" s="103"/>
      <c r="E51" s="1214" t="s">
        <v>42</v>
      </c>
      <c r="F51" s="1214"/>
      <c r="G51" s="1214"/>
      <c r="H51" s="1215"/>
      <c r="I51" s="354">
        <v>380</v>
      </c>
      <c r="J51" s="355">
        <v>337</v>
      </c>
      <c r="K51" s="355">
        <v>293</v>
      </c>
      <c r="L51" s="355">
        <v>258</v>
      </c>
      <c r="M51" s="356">
        <v>223</v>
      </c>
    </row>
    <row r="52" spans="2:13" ht="27.75" customHeight="1" x14ac:dyDescent="0.15">
      <c r="B52" s="1212"/>
      <c r="C52" s="1213"/>
      <c r="D52" s="103"/>
      <c r="E52" s="1214" t="s">
        <v>43</v>
      </c>
      <c r="F52" s="1214"/>
      <c r="G52" s="1214"/>
      <c r="H52" s="1215"/>
      <c r="I52" s="354">
        <v>1329</v>
      </c>
      <c r="J52" s="355">
        <v>1219</v>
      </c>
      <c r="K52" s="355">
        <v>1109</v>
      </c>
      <c r="L52" s="355">
        <v>1001</v>
      </c>
      <c r="M52" s="356">
        <v>897</v>
      </c>
    </row>
    <row r="53" spans="2:13" ht="27.75" customHeight="1" thickBot="1" x14ac:dyDescent="0.2">
      <c r="B53" s="1216" t="s">
        <v>44</v>
      </c>
      <c r="C53" s="1217"/>
      <c r="D53" s="107"/>
      <c r="E53" s="1218" t="s">
        <v>45</v>
      </c>
      <c r="F53" s="1218"/>
      <c r="G53" s="1218"/>
      <c r="H53" s="1219"/>
      <c r="I53" s="357">
        <v>-6065</v>
      </c>
      <c r="J53" s="358">
        <v>-6389</v>
      </c>
      <c r="K53" s="358">
        <v>-6584</v>
      </c>
      <c r="L53" s="358">
        <v>-6566</v>
      </c>
      <c r="M53" s="359">
        <v>-6815</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PI9ZDgpBKIRy3sjFdUkLai7Dde4tgF4Oyx9waQo9NwH/A1GI+rxMzSet9Fm5jEZTzg3gQ9Y6UynM9c83HSvh+A==" saltValue="l5t/TZeM5iEtYiDps9wWW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abSelected="1" zoomScale="70" zoomScaleNormal="70" zoomScaleSheetLayoutView="100" workbookViewId="0">
      <selection activeCell="F62" sqref="F62"/>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560</v>
      </c>
      <c r="G54" s="116" t="s">
        <v>561</v>
      </c>
      <c r="H54" s="117" t="s">
        <v>562</v>
      </c>
    </row>
    <row r="55" spans="2:8" ht="52.5" customHeight="1" x14ac:dyDescent="0.15">
      <c r="B55" s="118"/>
      <c r="C55" s="1235" t="s">
        <v>48</v>
      </c>
      <c r="D55" s="1235"/>
      <c r="E55" s="1236"/>
      <c r="F55" s="119">
        <v>3931</v>
      </c>
      <c r="G55" s="119">
        <v>4235</v>
      </c>
      <c r="H55" s="120">
        <v>4455</v>
      </c>
    </row>
    <row r="56" spans="2:8" ht="52.5" customHeight="1" x14ac:dyDescent="0.15">
      <c r="B56" s="121"/>
      <c r="C56" s="1237" t="s">
        <v>49</v>
      </c>
      <c r="D56" s="1237"/>
      <c r="E56" s="1238"/>
      <c r="F56" s="122">
        <v>24</v>
      </c>
      <c r="G56" s="122">
        <v>24</v>
      </c>
      <c r="H56" s="123">
        <v>24</v>
      </c>
    </row>
    <row r="57" spans="2:8" ht="53.25" customHeight="1" x14ac:dyDescent="0.15">
      <c r="B57" s="121"/>
      <c r="C57" s="1239" t="s">
        <v>50</v>
      </c>
      <c r="D57" s="1239"/>
      <c r="E57" s="1240"/>
      <c r="F57" s="124">
        <v>3628</v>
      </c>
      <c r="G57" s="124">
        <v>3249</v>
      </c>
      <c r="H57" s="125">
        <v>3249</v>
      </c>
    </row>
    <row r="58" spans="2:8" ht="45.75" customHeight="1" x14ac:dyDescent="0.15">
      <c r="B58" s="126"/>
      <c r="C58" s="1227" t="s">
        <v>577</v>
      </c>
      <c r="D58" s="1228"/>
      <c r="E58" s="1229"/>
      <c r="F58" s="127">
        <v>1793</v>
      </c>
      <c r="G58" s="127">
        <v>1423</v>
      </c>
      <c r="H58" s="128">
        <v>1159</v>
      </c>
    </row>
    <row r="59" spans="2:8" ht="45.75" customHeight="1" x14ac:dyDescent="0.15">
      <c r="B59" s="126"/>
      <c r="C59" s="1227" t="s">
        <v>578</v>
      </c>
      <c r="D59" s="1228"/>
      <c r="E59" s="1229"/>
      <c r="F59" s="127">
        <v>474</v>
      </c>
      <c r="G59" s="127">
        <v>560</v>
      </c>
      <c r="H59" s="128">
        <v>535</v>
      </c>
    </row>
    <row r="60" spans="2:8" ht="45.75" customHeight="1" x14ac:dyDescent="0.15">
      <c r="B60" s="126"/>
      <c r="C60" s="1227" t="s">
        <v>579</v>
      </c>
      <c r="D60" s="1228"/>
      <c r="E60" s="1229"/>
      <c r="F60" s="127">
        <v>442</v>
      </c>
      <c r="G60" s="127">
        <v>447</v>
      </c>
      <c r="H60" s="128">
        <v>451</v>
      </c>
    </row>
    <row r="61" spans="2:8" ht="45.75" customHeight="1" x14ac:dyDescent="0.15">
      <c r="B61" s="126"/>
      <c r="C61" s="1227" t="s">
        <v>580</v>
      </c>
      <c r="D61" s="1228"/>
      <c r="E61" s="1229"/>
      <c r="F61" s="127">
        <v>49</v>
      </c>
      <c r="G61" s="127">
        <v>41</v>
      </c>
      <c r="H61" s="128">
        <v>241</v>
      </c>
    </row>
    <row r="62" spans="2:8" ht="45.75" customHeight="1" thickBot="1" x14ac:dyDescent="0.2">
      <c r="B62" s="129"/>
      <c r="C62" s="1230" t="s">
        <v>581</v>
      </c>
      <c r="D62" s="1231"/>
      <c r="E62" s="1232"/>
      <c r="F62" s="130">
        <v>221</v>
      </c>
      <c r="G62" s="130">
        <v>221</v>
      </c>
      <c r="H62" s="131">
        <v>221</v>
      </c>
    </row>
    <row r="63" spans="2:8" ht="52.5" customHeight="1" thickBot="1" x14ac:dyDescent="0.2">
      <c r="B63" s="132"/>
      <c r="C63" s="1233" t="s">
        <v>51</v>
      </c>
      <c r="D63" s="1233"/>
      <c r="E63" s="1234"/>
      <c r="F63" s="133">
        <v>7583</v>
      </c>
      <c r="G63" s="133">
        <v>7509</v>
      </c>
      <c r="H63" s="134">
        <v>7728</v>
      </c>
    </row>
    <row r="64" spans="2:8" x14ac:dyDescent="0.15"/>
  </sheetData>
  <sheetProtection algorithmName="SHA-512" hashValue="zb17oKIwiuUtIdCS9o1jTmMv65KdxNbXvZoxjG07JbNDEKbcAC19CJ3+NONycwzliiQUIUP7LrC28CeT1ITqgQ==" saltValue="/U8RthDbkJNNFBdRRyRx0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zoomScaleNormal="100" zoomScaleSheetLayoutView="55" workbookViewId="0">
      <selection activeCell="BM59" sqref="BM59"/>
    </sheetView>
  </sheetViews>
  <sheetFormatPr defaultColWidth="0" defaultRowHeight="13.5" customHeight="1" zeroHeight="1" x14ac:dyDescent="0.15"/>
  <cols>
    <col min="1" max="1" width="6.375" style="1243" customWidth="1"/>
    <col min="2" max="107" width="2.5" style="1243" customWidth="1"/>
    <col min="108" max="108" width="6.125" style="1250" customWidth="1"/>
    <col min="109" max="109" width="5.875" style="1249" customWidth="1"/>
    <col min="110" max="16384" width="8.625" style="1243" hidden="1"/>
  </cols>
  <sheetData>
    <row r="1" spans="1:109" ht="42.75" customHeight="1" x14ac:dyDescent="0.15">
      <c r="A1" s="1241"/>
      <c r="B1" s="1242"/>
      <c r="DD1" s="1243"/>
      <c r="DE1" s="1243"/>
    </row>
    <row r="2" spans="1:109" ht="25.5" customHeight="1" x14ac:dyDescent="0.15">
      <c r="A2" s="1244"/>
      <c r="C2" s="1244"/>
      <c r="O2" s="1244"/>
      <c r="P2" s="1244"/>
      <c r="Q2" s="1244"/>
      <c r="R2" s="1244"/>
      <c r="S2" s="1244"/>
      <c r="T2" s="1244"/>
      <c r="U2" s="1244"/>
      <c r="V2" s="1244"/>
      <c r="W2" s="1244"/>
      <c r="X2" s="1244"/>
      <c r="Y2" s="1244"/>
      <c r="Z2" s="1244"/>
      <c r="AA2" s="1244"/>
      <c r="AB2" s="1244"/>
      <c r="AC2" s="1244"/>
      <c r="AD2" s="1244"/>
      <c r="AE2" s="1244"/>
      <c r="AF2" s="1244"/>
      <c r="AG2" s="1244"/>
      <c r="AH2" s="1244"/>
      <c r="AI2" s="1244"/>
      <c r="AU2" s="1244"/>
      <c r="BG2" s="1244"/>
      <c r="BS2" s="1244"/>
      <c r="CE2" s="1244"/>
      <c r="CQ2" s="1244"/>
      <c r="DD2" s="1243"/>
      <c r="DE2" s="1243"/>
    </row>
    <row r="3" spans="1:109" ht="25.5" customHeight="1" x14ac:dyDescent="0.15">
      <c r="A3" s="1244"/>
      <c r="C3" s="1244"/>
      <c r="O3" s="1244"/>
      <c r="P3" s="1244"/>
      <c r="Q3" s="1244"/>
      <c r="R3" s="1244"/>
      <c r="S3" s="1244"/>
      <c r="T3" s="1244"/>
      <c r="U3" s="1244"/>
      <c r="V3" s="1244"/>
      <c r="W3" s="1244"/>
      <c r="X3" s="1244"/>
      <c r="Y3" s="1244"/>
      <c r="Z3" s="1244"/>
      <c r="AA3" s="1244"/>
      <c r="AB3" s="1244"/>
      <c r="AC3" s="1244"/>
      <c r="AD3" s="1244"/>
      <c r="AE3" s="1244"/>
      <c r="AF3" s="1244"/>
      <c r="AG3" s="1244"/>
      <c r="AH3" s="1244"/>
      <c r="AI3" s="1244"/>
      <c r="AU3" s="1244"/>
      <c r="BG3" s="1244"/>
      <c r="BS3" s="1244"/>
      <c r="CE3" s="1244"/>
      <c r="CQ3" s="1244"/>
      <c r="DD3" s="1243"/>
      <c r="DE3" s="1243"/>
    </row>
    <row r="4" spans="1:109" s="255" customFormat="1" x14ac:dyDescent="0.15">
      <c r="A4" s="1244"/>
      <c r="B4" s="1244"/>
      <c r="C4" s="1244"/>
      <c r="D4" s="1244"/>
      <c r="E4" s="1244"/>
      <c r="F4" s="1244"/>
      <c r="G4" s="1244"/>
      <c r="H4" s="1244"/>
      <c r="I4" s="1244"/>
      <c r="J4" s="1244"/>
      <c r="K4" s="1244"/>
      <c r="L4" s="1244"/>
      <c r="M4" s="1244"/>
      <c r="N4" s="1244"/>
      <c r="O4" s="1244"/>
      <c r="P4" s="1244"/>
      <c r="Q4" s="1244"/>
      <c r="R4" s="1244"/>
      <c r="S4" s="1244"/>
      <c r="T4" s="1244"/>
      <c r="U4" s="1244"/>
      <c r="V4" s="1244"/>
      <c r="W4" s="1244"/>
      <c r="X4" s="1244"/>
      <c r="Y4" s="1244"/>
      <c r="Z4" s="1244"/>
      <c r="AA4" s="1244"/>
      <c r="AB4" s="1244"/>
      <c r="AC4" s="1244"/>
      <c r="AD4" s="1244"/>
      <c r="AE4" s="1244"/>
      <c r="AF4" s="1244"/>
      <c r="AG4" s="1244"/>
      <c r="AH4" s="1244"/>
      <c r="AI4" s="1244"/>
      <c r="AJ4" s="1244"/>
      <c r="AK4" s="1244"/>
      <c r="AL4" s="1244"/>
      <c r="AM4" s="1244"/>
      <c r="AN4" s="1244"/>
      <c r="AO4" s="1244"/>
      <c r="AP4" s="1244"/>
      <c r="AQ4" s="1244"/>
      <c r="AR4" s="1244"/>
      <c r="AS4" s="1244"/>
      <c r="AT4" s="1244"/>
      <c r="AU4" s="1244"/>
      <c r="AV4" s="1244"/>
      <c r="AW4" s="1244"/>
      <c r="AX4" s="1244"/>
      <c r="AY4" s="1244"/>
      <c r="AZ4" s="1244"/>
      <c r="BA4" s="1244"/>
      <c r="BB4" s="1244"/>
      <c r="BC4" s="1244"/>
      <c r="BD4" s="1244"/>
      <c r="BE4" s="1244"/>
      <c r="BF4" s="1244"/>
      <c r="BG4" s="1244"/>
      <c r="BH4" s="1244"/>
      <c r="BI4" s="1244"/>
      <c r="BJ4" s="1244"/>
      <c r="BK4" s="1244"/>
      <c r="BL4" s="1244"/>
      <c r="BM4" s="1244"/>
      <c r="BN4" s="1244"/>
      <c r="BO4" s="1244"/>
      <c r="BP4" s="1244"/>
      <c r="BQ4" s="1244"/>
      <c r="BR4" s="1244"/>
      <c r="BS4" s="1244"/>
      <c r="BT4" s="1244"/>
      <c r="BU4" s="1244"/>
      <c r="BV4" s="1244"/>
      <c r="BW4" s="1244"/>
      <c r="BX4" s="1244"/>
      <c r="BY4" s="1244"/>
      <c r="BZ4" s="1244"/>
      <c r="CA4" s="1244"/>
      <c r="CB4" s="1244"/>
      <c r="CC4" s="1244"/>
      <c r="CD4" s="1244"/>
      <c r="CE4" s="1244"/>
      <c r="CF4" s="1244"/>
      <c r="CG4" s="1244"/>
      <c r="CH4" s="1244"/>
      <c r="CI4" s="1244"/>
      <c r="CJ4" s="1244"/>
      <c r="CK4" s="1244"/>
      <c r="CL4" s="1244"/>
      <c r="CM4" s="1244"/>
      <c r="CN4" s="1244"/>
      <c r="CO4" s="1244"/>
      <c r="CP4" s="1244"/>
      <c r="CQ4" s="1244"/>
      <c r="CR4" s="1244"/>
      <c r="CS4" s="1244"/>
      <c r="CT4" s="1244"/>
      <c r="CU4" s="1244"/>
      <c r="CV4" s="1244"/>
      <c r="CW4" s="1244"/>
      <c r="CX4" s="1244"/>
      <c r="CY4" s="1244"/>
      <c r="CZ4" s="1244"/>
      <c r="DA4" s="1244"/>
      <c r="DB4" s="1244"/>
      <c r="DC4" s="1244"/>
      <c r="DD4" s="1244"/>
      <c r="DE4" s="1244"/>
    </row>
    <row r="5" spans="1:109" s="255" customFormat="1" x14ac:dyDescent="0.15">
      <c r="A5" s="1244"/>
      <c r="B5" s="1244"/>
      <c r="C5" s="1244"/>
      <c r="D5" s="1244"/>
      <c r="E5" s="1244"/>
      <c r="F5" s="1244"/>
      <c r="G5" s="1244"/>
      <c r="H5" s="1244"/>
      <c r="I5" s="1244"/>
      <c r="J5" s="1244"/>
      <c r="K5" s="1244"/>
      <c r="L5" s="1244"/>
      <c r="M5" s="1244"/>
      <c r="N5" s="1244"/>
      <c r="O5" s="1244"/>
      <c r="P5" s="1244"/>
      <c r="Q5" s="1244"/>
      <c r="R5" s="1244"/>
      <c r="S5" s="1244"/>
      <c r="T5" s="1244"/>
      <c r="U5" s="1244"/>
      <c r="V5" s="1244"/>
      <c r="W5" s="1244"/>
      <c r="X5" s="1244"/>
      <c r="Y5" s="1244"/>
      <c r="Z5" s="1244"/>
      <c r="AA5" s="1244"/>
      <c r="AB5" s="1244"/>
      <c r="AC5" s="1244"/>
      <c r="AD5" s="1244"/>
      <c r="AE5" s="1244"/>
      <c r="AF5" s="1244"/>
      <c r="AG5" s="1244"/>
      <c r="AH5" s="1244"/>
      <c r="AI5" s="1244"/>
      <c r="AJ5" s="1244"/>
      <c r="AK5" s="1244"/>
      <c r="AL5" s="1244"/>
      <c r="AM5" s="1244"/>
      <c r="AN5" s="1244"/>
      <c r="AO5" s="1244"/>
      <c r="AP5" s="1244"/>
      <c r="AQ5" s="1244"/>
      <c r="AR5" s="1244"/>
      <c r="AS5" s="1244"/>
      <c r="AT5" s="1244"/>
      <c r="AU5" s="1244"/>
      <c r="AV5" s="1244"/>
      <c r="AW5" s="1244"/>
      <c r="AX5" s="1244"/>
      <c r="AY5" s="1244"/>
      <c r="AZ5" s="1244"/>
      <c r="BA5" s="1244"/>
      <c r="BB5" s="1244"/>
      <c r="BC5" s="1244"/>
      <c r="BD5" s="1244"/>
      <c r="BE5" s="1244"/>
      <c r="BF5" s="1244"/>
      <c r="BG5" s="1244"/>
      <c r="BH5" s="1244"/>
      <c r="BI5" s="1244"/>
      <c r="BJ5" s="1244"/>
      <c r="BK5" s="1244"/>
      <c r="BL5" s="1244"/>
      <c r="BM5" s="1244"/>
      <c r="BN5" s="1244"/>
      <c r="BO5" s="1244"/>
      <c r="BP5" s="1244"/>
      <c r="BQ5" s="1244"/>
      <c r="BR5" s="1244"/>
      <c r="BS5" s="1244"/>
      <c r="BT5" s="1244"/>
      <c r="BU5" s="1244"/>
      <c r="BV5" s="1244"/>
      <c r="BW5" s="1244"/>
      <c r="BX5" s="1244"/>
      <c r="BY5" s="1244"/>
      <c r="BZ5" s="1244"/>
      <c r="CA5" s="1244"/>
      <c r="CB5" s="1244"/>
      <c r="CC5" s="1244"/>
      <c r="CD5" s="1244"/>
      <c r="CE5" s="1244"/>
      <c r="CF5" s="1244"/>
      <c r="CG5" s="1244"/>
      <c r="CH5" s="1244"/>
      <c r="CI5" s="1244"/>
      <c r="CJ5" s="1244"/>
      <c r="CK5" s="1244"/>
      <c r="CL5" s="1244"/>
      <c r="CM5" s="1244"/>
      <c r="CN5" s="1244"/>
      <c r="CO5" s="1244"/>
      <c r="CP5" s="1244"/>
      <c r="CQ5" s="1244"/>
      <c r="CR5" s="1244"/>
      <c r="CS5" s="1244"/>
      <c r="CT5" s="1244"/>
      <c r="CU5" s="1244"/>
      <c r="CV5" s="1244"/>
      <c r="CW5" s="1244"/>
      <c r="CX5" s="1244"/>
      <c r="CY5" s="1244"/>
      <c r="CZ5" s="1244"/>
      <c r="DA5" s="1244"/>
      <c r="DB5" s="1244"/>
      <c r="DC5" s="1244"/>
      <c r="DD5" s="1244"/>
      <c r="DE5" s="1244"/>
    </row>
    <row r="6" spans="1:109" s="255" customFormat="1" x14ac:dyDescent="0.15">
      <c r="A6" s="1244"/>
      <c r="B6" s="1244"/>
      <c r="C6" s="1244"/>
      <c r="D6" s="1244"/>
      <c r="E6" s="1244"/>
      <c r="F6" s="1244"/>
      <c r="G6" s="1244"/>
      <c r="H6" s="1244"/>
      <c r="I6" s="1244"/>
      <c r="J6" s="1244"/>
      <c r="K6" s="1244"/>
      <c r="L6" s="1244"/>
      <c r="M6" s="1244"/>
      <c r="N6" s="1244"/>
      <c r="O6" s="1244"/>
      <c r="P6" s="1244"/>
      <c r="Q6" s="1244"/>
      <c r="R6" s="1244"/>
      <c r="S6" s="1244"/>
      <c r="T6" s="1244"/>
      <c r="U6" s="1244"/>
      <c r="V6" s="1244"/>
      <c r="W6" s="1244"/>
      <c r="X6" s="1244"/>
      <c r="Y6" s="1244"/>
      <c r="Z6" s="1244"/>
      <c r="AA6" s="1244"/>
      <c r="AB6" s="1244"/>
      <c r="AC6" s="1244"/>
      <c r="AD6" s="1244"/>
      <c r="AE6" s="1244"/>
      <c r="AF6" s="1244"/>
      <c r="AG6" s="1244"/>
      <c r="AH6" s="1244"/>
      <c r="AI6" s="1244"/>
      <c r="AJ6" s="1244"/>
      <c r="AK6" s="1244"/>
      <c r="AL6" s="1244"/>
      <c r="AM6" s="1244"/>
      <c r="AN6" s="1244"/>
      <c r="AO6" s="1244"/>
      <c r="AP6" s="1244"/>
      <c r="AQ6" s="1244"/>
      <c r="AR6" s="1244"/>
      <c r="AS6" s="1244"/>
      <c r="AT6" s="1244"/>
      <c r="AU6" s="1244"/>
      <c r="AV6" s="1244"/>
      <c r="AW6" s="1244"/>
      <c r="AX6" s="1244"/>
      <c r="AY6" s="1244"/>
      <c r="AZ6" s="1244"/>
      <c r="BA6" s="1244"/>
      <c r="BB6" s="1244"/>
      <c r="BC6" s="1244"/>
      <c r="BD6" s="1244"/>
      <c r="BE6" s="1244"/>
      <c r="BF6" s="1244"/>
      <c r="BG6" s="1244"/>
      <c r="BH6" s="1244"/>
      <c r="BI6" s="1244"/>
      <c r="BJ6" s="1244"/>
      <c r="BK6" s="1244"/>
      <c r="BL6" s="1244"/>
      <c r="BM6" s="1244"/>
      <c r="BN6" s="1244"/>
      <c r="BO6" s="1244"/>
      <c r="BP6" s="1244"/>
      <c r="BQ6" s="1244"/>
      <c r="BR6" s="1244"/>
      <c r="BS6" s="1244"/>
      <c r="BT6" s="1244"/>
      <c r="BU6" s="1244"/>
      <c r="BV6" s="1244"/>
      <c r="BW6" s="1244"/>
      <c r="BX6" s="1244"/>
      <c r="BY6" s="1244"/>
      <c r="BZ6" s="1244"/>
      <c r="CA6" s="1244"/>
      <c r="CB6" s="1244"/>
      <c r="CC6" s="1244"/>
      <c r="CD6" s="1244"/>
      <c r="CE6" s="1244"/>
      <c r="CF6" s="1244"/>
      <c r="CG6" s="1244"/>
      <c r="CH6" s="1244"/>
      <c r="CI6" s="1244"/>
      <c r="CJ6" s="1244"/>
      <c r="CK6" s="1244"/>
      <c r="CL6" s="1244"/>
      <c r="CM6" s="1244"/>
      <c r="CN6" s="1244"/>
      <c r="CO6" s="1244"/>
      <c r="CP6" s="1244"/>
      <c r="CQ6" s="1244"/>
      <c r="CR6" s="1244"/>
      <c r="CS6" s="1244"/>
      <c r="CT6" s="1244"/>
      <c r="CU6" s="1244"/>
      <c r="CV6" s="1244"/>
      <c r="CW6" s="1244"/>
      <c r="CX6" s="1244"/>
      <c r="CY6" s="1244"/>
      <c r="CZ6" s="1244"/>
      <c r="DA6" s="1244"/>
      <c r="DB6" s="1244"/>
      <c r="DC6" s="1244"/>
      <c r="DD6" s="1244"/>
      <c r="DE6" s="1244"/>
    </row>
    <row r="7" spans="1:109" s="255" customFormat="1" x14ac:dyDescent="0.15">
      <c r="A7" s="1244"/>
      <c r="B7" s="1244"/>
      <c r="C7" s="1244"/>
      <c r="D7" s="1244"/>
      <c r="E7" s="1244"/>
      <c r="F7" s="1244"/>
      <c r="G7" s="1244"/>
      <c r="H7" s="1244"/>
      <c r="I7" s="1244"/>
      <c r="J7" s="1244"/>
      <c r="K7" s="1244"/>
      <c r="L7" s="1244"/>
      <c r="M7" s="1244"/>
      <c r="N7" s="1244"/>
      <c r="O7" s="1244"/>
      <c r="P7" s="1244"/>
      <c r="Q7" s="1244"/>
      <c r="R7" s="1244"/>
      <c r="S7" s="1244"/>
      <c r="T7" s="1244"/>
      <c r="U7" s="1244"/>
      <c r="V7" s="1244"/>
      <c r="W7" s="1244"/>
      <c r="X7" s="1244"/>
      <c r="Y7" s="1244"/>
      <c r="Z7" s="1244"/>
      <c r="AA7" s="1244"/>
      <c r="AB7" s="1244"/>
      <c r="AC7" s="1244"/>
      <c r="AD7" s="1244"/>
      <c r="AE7" s="1244"/>
      <c r="AF7" s="1244"/>
      <c r="AG7" s="1244"/>
      <c r="AH7" s="1244"/>
      <c r="AI7" s="1244"/>
      <c r="AJ7" s="1244"/>
      <c r="AK7" s="1244"/>
      <c r="AL7" s="1244"/>
      <c r="AM7" s="1244"/>
      <c r="AN7" s="1244"/>
      <c r="AO7" s="1244"/>
      <c r="AP7" s="1244"/>
      <c r="AQ7" s="1244"/>
      <c r="AR7" s="1244"/>
      <c r="AS7" s="1244"/>
      <c r="AT7" s="1244"/>
      <c r="AU7" s="1244"/>
      <c r="AV7" s="1244"/>
      <c r="AW7" s="1244"/>
      <c r="AX7" s="1244"/>
      <c r="AY7" s="1244"/>
      <c r="AZ7" s="1244"/>
      <c r="BA7" s="1244"/>
      <c r="BB7" s="1244"/>
      <c r="BC7" s="1244"/>
      <c r="BD7" s="1244"/>
      <c r="BE7" s="1244"/>
      <c r="BF7" s="1244"/>
      <c r="BG7" s="1244"/>
      <c r="BH7" s="1244"/>
      <c r="BI7" s="1244"/>
      <c r="BJ7" s="1244"/>
      <c r="BK7" s="1244"/>
      <c r="BL7" s="1244"/>
      <c r="BM7" s="1244"/>
      <c r="BN7" s="1244"/>
      <c r="BO7" s="1244"/>
      <c r="BP7" s="1244"/>
      <c r="BQ7" s="1244"/>
      <c r="BR7" s="1244"/>
      <c r="BS7" s="1244"/>
      <c r="BT7" s="1244"/>
      <c r="BU7" s="1244"/>
      <c r="BV7" s="1244"/>
      <c r="BW7" s="1244"/>
      <c r="BX7" s="1244"/>
      <c r="BY7" s="1244"/>
      <c r="BZ7" s="1244"/>
      <c r="CA7" s="1244"/>
      <c r="CB7" s="1244"/>
      <c r="CC7" s="1244"/>
      <c r="CD7" s="1244"/>
      <c r="CE7" s="1244"/>
      <c r="CF7" s="1244"/>
      <c r="CG7" s="1244"/>
      <c r="CH7" s="1244"/>
      <c r="CI7" s="1244"/>
      <c r="CJ7" s="1244"/>
      <c r="CK7" s="1244"/>
      <c r="CL7" s="1244"/>
      <c r="CM7" s="1244"/>
      <c r="CN7" s="1244"/>
      <c r="CO7" s="1244"/>
      <c r="CP7" s="1244"/>
      <c r="CQ7" s="1244"/>
      <c r="CR7" s="1244"/>
      <c r="CS7" s="1244"/>
      <c r="CT7" s="1244"/>
      <c r="CU7" s="1244"/>
      <c r="CV7" s="1244"/>
      <c r="CW7" s="1244"/>
      <c r="CX7" s="1244"/>
      <c r="CY7" s="1244"/>
      <c r="CZ7" s="1244"/>
      <c r="DA7" s="1244"/>
      <c r="DB7" s="1244"/>
      <c r="DC7" s="1244"/>
      <c r="DD7" s="1244"/>
      <c r="DE7" s="1244"/>
    </row>
    <row r="8" spans="1:109" s="255" customFormat="1" x14ac:dyDescent="0.15">
      <c r="A8" s="1244"/>
      <c r="B8" s="1244"/>
      <c r="C8" s="1244"/>
      <c r="D8" s="1244"/>
      <c r="E8" s="1244"/>
      <c r="F8" s="1244"/>
      <c r="G8" s="1244"/>
      <c r="H8" s="1244"/>
      <c r="I8" s="1244"/>
      <c r="J8" s="1244"/>
      <c r="K8" s="1244"/>
      <c r="L8" s="1244"/>
      <c r="M8" s="1244"/>
      <c r="N8" s="1244"/>
      <c r="O8" s="1244"/>
      <c r="P8" s="1244"/>
      <c r="Q8" s="1244"/>
      <c r="R8" s="1244"/>
      <c r="S8" s="1244"/>
      <c r="T8" s="1244"/>
      <c r="U8" s="1244"/>
      <c r="V8" s="1244"/>
      <c r="W8" s="1244"/>
      <c r="X8" s="1244"/>
      <c r="Y8" s="1244"/>
      <c r="Z8" s="1244"/>
      <c r="AA8" s="1244"/>
      <c r="AB8" s="1244"/>
      <c r="AC8" s="1244"/>
      <c r="AD8" s="1244"/>
      <c r="AE8" s="1244"/>
      <c r="AF8" s="1244"/>
      <c r="AG8" s="1244"/>
      <c r="AH8" s="1244"/>
      <c r="AI8" s="1244"/>
      <c r="AJ8" s="1244"/>
      <c r="AK8" s="1244"/>
      <c r="AL8" s="1244"/>
      <c r="AM8" s="1244"/>
      <c r="AN8" s="1244"/>
      <c r="AO8" s="1244"/>
      <c r="AP8" s="1244"/>
      <c r="AQ8" s="1244"/>
      <c r="AR8" s="1244"/>
      <c r="AS8" s="1244"/>
      <c r="AT8" s="1244"/>
      <c r="AU8" s="1244"/>
      <c r="AV8" s="1244"/>
      <c r="AW8" s="1244"/>
      <c r="AX8" s="1244"/>
      <c r="AY8" s="1244"/>
      <c r="AZ8" s="1244"/>
      <c r="BA8" s="1244"/>
      <c r="BB8" s="1244"/>
      <c r="BC8" s="1244"/>
      <c r="BD8" s="1244"/>
      <c r="BE8" s="1244"/>
      <c r="BF8" s="1244"/>
      <c r="BG8" s="1244"/>
      <c r="BH8" s="1244"/>
      <c r="BI8" s="1244"/>
      <c r="BJ8" s="1244"/>
      <c r="BK8" s="1244"/>
      <c r="BL8" s="1244"/>
      <c r="BM8" s="1244"/>
      <c r="BN8" s="1244"/>
      <c r="BO8" s="1244"/>
      <c r="BP8" s="1244"/>
      <c r="BQ8" s="1244"/>
      <c r="BR8" s="1244"/>
      <c r="BS8" s="1244"/>
      <c r="BT8" s="1244"/>
      <c r="BU8" s="1244"/>
      <c r="BV8" s="1244"/>
      <c r="BW8" s="1244"/>
      <c r="BX8" s="1244"/>
      <c r="BY8" s="1244"/>
      <c r="BZ8" s="1244"/>
      <c r="CA8" s="1244"/>
      <c r="CB8" s="1244"/>
      <c r="CC8" s="1244"/>
      <c r="CD8" s="1244"/>
      <c r="CE8" s="1244"/>
      <c r="CF8" s="1244"/>
      <c r="CG8" s="1244"/>
      <c r="CH8" s="1244"/>
      <c r="CI8" s="1244"/>
      <c r="CJ8" s="1244"/>
      <c r="CK8" s="1244"/>
      <c r="CL8" s="1244"/>
      <c r="CM8" s="1244"/>
      <c r="CN8" s="1244"/>
      <c r="CO8" s="1244"/>
      <c r="CP8" s="1244"/>
      <c r="CQ8" s="1244"/>
      <c r="CR8" s="1244"/>
      <c r="CS8" s="1244"/>
      <c r="CT8" s="1244"/>
      <c r="CU8" s="1244"/>
      <c r="CV8" s="1244"/>
      <c r="CW8" s="1244"/>
      <c r="CX8" s="1244"/>
      <c r="CY8" s="1244"/>
      <c r="CZ8" s="1244"/>
      <c r="DA8" s="1244"/>
      <c r="DB8" s="1244"/>
      <c r="DC8" s="1244"/>
      <c r="DD8" s="1244"/>
      <c r="DE8" s="1244"/>
    </row>
    <row r="9" spans="1:109" s="255" customFormat="1" x14ac:dyDescent="0.15">
      <c r="A9" s="1244"/>
      <c r="B9" s="1244"/>
      <c r="C9" s="1244"/>
      <c r="D9" s="1244"/>
      <c r="E9" s="1244"/>
      <c r="F9" s="1244"/>
      <c r="G9" s="1244"/>
      <c r="H9" s="1244"/>
      <c r="I9" s="1244"/>
      <c r="J9" s="1244"/>
      <c r="K9" s="1244"/>
      <c r="L9" s="1244"/>
      <c r="M9" s="1244"/>
      <c r="N9" s="1244"/>
      <c r="O9" s="1244"/>
      <c r="P9" s="1244"/>
      <c r="Q9" s="1244"/>
      <c r="R9" s="1244"/>
      <c r="S9" s="1244"/>
      <c r="T9" s="1244"/>
      <c r="U9" s="1244"/>
      <c r="V9" s="1244"/>
      <c r="W9" s="1244"/>
      <c r="X9" s="1244"/>
      <c r="Y9" s="1244"/>
      <c r="Z9" s="1244"/>
      <c r="AA9" s="1244"/>
      <c r="AB9" s="1244"/>
      <c r="AC9" s="1244"/>
      <c r="AD9" s="1244"/>
      <c r="AE9" s="1244"/>
      <c r="AF9" s="1244"/>
      <c r="AG9" s="1244"/>
      <c r="AH9" s="1244"/>
      <c r="AI9" s="1244"/>
      <c r="AJ9" s="1244"/>
      <c r="AK9" s="1244"/>
      <c r="AL9" s="1244"/>
      <c r="AM9" s="1244"/>
      <c r="AN9" s="1244"/>
      <c r="AO9" s="1244"/>
      <c r="AP9" s="1244"/>
      <c r="AQ9" s="1244"/>
      <c r="AR9" s="1244"/>
      <c r="AS9" s="1244"/>
      <c r="AT9" s="1244"/>
      <c r="AU9" s="1244"/>
      <c r="AV9" s="1244"/>
      <c r="AW9" s="1244"/>
      <c r="AX9" s="1244"/>
      <c r="AY9" s="1244"/>
      <c r="AZ9" s="1244"/>
      <c r="BA9" s="1244"/>
      <c r="BB9" s="1244"/>
      <c r="BC9" s="1244"/>
      <c r="BD9" s="1244"/>
      <c r="BE9" s="1244"/>
      <c r="BF9" s="1244"/>
      <c r="BG9" s="1244"/>
      <c r="BH9" s="1244"/>
      <c r="BI9" s="1244"/>
      <c r="BJ9" s="1244"/>
      <c r="BK9" s="1244"/>
      <c r="BL9" s="1244"/>
      <c r="BM9" s="1244"/>
      <c r="BN9" s="1244"/>
      <c r="BO9" s="1244"/>
      <c r="BP9" s="1244"/>
      <c r="BQ9" s="1244"/>
      <c r="BR9" s="1244"/>
      <c r="BS9" s="1244"/>
      <c r="BT9" s="1244"/>
      <c r="BU9" s="1244"/>
      <c r="BV9" s="1244"/>
      <c r="BW9" s="1244"/>
      <c r="BX9" s="1244"/>
      <c r="BY9" s="1244"/>
      <c r="BZ9" s="1244"/>
      <c r="CA9" s="1244"/>
      <c r="CB9" s="1244"/>
      <c r="CC9" s="1244"/>
      <c r="CD9" s="1244"/>
      <c r="CE9" s="1244"/>
      <c r="CF9" s="1244"/>
      <c r="CG9" s="1244"/>
      <c r="CH9" s="1244"/>
      <c r="CI9" s="1244"/>
      <c r="CJ9" s="1244"/>
      <c r="CK9" s="1244"/>
      <c r="CL9" s="1244"/>
      <c r="CM9" s="1244"/>
      <c r="CN9" s="1244"/>
      <c r="CO9" s="1244"/>
      <c r="CP9" s="1244"/>
      <c r="CQ9" s="1244"/>
      <c r="CR9" s="1244"/>
      <c r="CS9" s="1244"/>
      <c r="CT9" s="1244"/>
      <c r="CU9" s="1244"/>
      <c r="CV9" s="1244"/>
      <c r="CW9" s="1244"/>
      <c r="CX9" s="1244"/>
      <c r="CY9" s="1244"/>
      <c r="CZ9" s="1244"/>
      <c r="DA9" s="1244"/>
      <c r="DB9" s="1244"/>
      <c r="DC9" s="1244"/>
      <c r="DD9" s="1244"/>
      <c r="DE9" s="1244"/>
    </row>
    <row r="10" spans="1:109" s="255" customFormat="1" x14ac:dyDescent="0.15">
      <c r="A10" s="1244"/>
      <c r="B10" s="1244"/>
      <c r="C10" s="1244"/>
      <c r="D10" s="1244"/>
      <c r="E10" s="1244"/>
      <c r="F10" s="1244"/>
      <c r="G10" s="1244"/>
      <c r="H10" s="1244"/>
      <c r="I10" s="1244"/>
      <c r="J10" s="1244"/>
      <c r="K10" s="1244"/>
      <c r="L10" s="1244"/>
      <c r="M10" s="1244"/>
      <c r="N10" s="1244"/>
      <c r="O10" s="1244"/>
      <c r="P10" s="1244"/>
      <c r="Q10" s="1244"/>
      <c r="R10" s="1244"/>
      <c r="S10" s="1244"/>
      <c r="T10" s="1244"/>
      <c r="U10" s="1244"/>
      <c r="V10" s="1244"/>
      <c r="W10" s="1244"/>
      <c r="X10" s="1244"/>
      <c r="Y10" s="1244"/>
      <c r="Z10" s="1244"/>
      <c r="AA10" s="1244"/>
      <c r="AB10" s="1244"/>
      <c r="AC10" s="1244"/>
      <c r="AD10" s="1244"/>
      <c r="AE10" s="1244"/>
      <c r="AF10" s="1244"/>
      <c r="AG10" s="1244"/>
      <c r="AH10" s="1244"/>
      <c r="AI10" s="1244"/>
      <c r="AJ10" s="1244"/>
      <c r="AK10" s="1244"/>
      <c r="AL10" s="1244"/>
      <c r="AM10" s="1244"/>
      <c r="AN10" s="1244"/>
      <c r="AO10" s="1244"/>
      <c r="AP10" s="1244"/>
      <c r="AQ10" s="1244"/>
      <c r="AR10" s="1244"/>
      <c r="AS10" s="1244"/>
      <c r="AT10" s="1244"/>
      <c r="AU10" s="1244"/>
      <c r="AV10" s="1244"/>
      <c r="AW10" s="1244"/>
      <c r="AX10" s="1244"/>
      <c r="AY10" s="1244"/>
      <c r="AZ10" s="1244"/>
      <c r="BA10" s="1244"/>
      <c r="BB10" s="1244"/>
      <c r="BC10" s="1244"/>
      <c r="BD10" s="1244"/>
      <c r="BE10" s="1244"/>
      <c r="BF10" s="1244"/>
      <c r="BG10" s="1244"/>
      <c r="BH10" s="1244"/>
      <c r="BI10" s="1244"/>
      <c r="BJ10" s="1244"/>
      <c r="BK10" s="1244"/>
      <c r="BL10" s="1244"/>
      <c r="BM10" s="1244"/>
      <c r="BN10" s="1244"/>
      <c r="BO10" s="1244"/>
      <c r="BP10" s="1244"/>
      <c r="BQ10" s="1244"/>
      <c r="BR10" s="1244"/>
      <c r="BS10" s="1244"/>
      <c r="BT10" s="1244"/>
      <c r="BU10" s="1244"/>
      <c r="BV10" s="1244"/>
      <c r="BW10" s="1244"/>
      <c r="BX10" s="1244"/>
      <c r="BY10" s="1244"/>
      <c r="BZ10" s="1244"/>
      <c r="CA10" s="1244"/>
      <c r="CB10" s="1244"/>
      <c r="CC10" s="1244"/>
      <c r="CD10" s="1244"/>
      <c r="CE10" s="1244"/>
      <c r="CF10" s="1244"/>
      <c r="CG10" s="1244"/>
      <c r="CH10" s="1244"/>
      <c r="CI10" s="1244"/>
      <c r="CJ10" s="1244"/>
      <c r="CK10" s="1244"/>
      <c r="CL10" s="1244"/>
      <c r="CM10" s="1244"/>
      <c r="CN10" s="1244"/>
      <c r="CO10" s="1244"/>
      <c r="CP10" s="1244"/>
      <c r="CQ10" s="1244"/>
      <c r="CR10" s="1244"/>
      <c r="CS10" s="1244"/>
      <c r="CT10" s="1244"/>
      <c r="CU10" s="1244"/>
      <c r="CV10" s="1244"/>
      <c r="CW10" s="1244"/>
      <c r="CX10" s="1244"/>
      <c r="CY10" s="1244"/>
      <c r="CZ10" s="1244"/>
      <c r="DA10" s="1244"/>
      <c r="DB10" s="1244"/>
      <c r="DC10" s="1244"/>
      <c r="DD10" s="1244"/>
      <c r="DE10" s="1244"/>
    </row>
    <row r="11" spans="1:109" s="255" customFormat="1" x14ac:dyDescent="0.15">
      <c r="A11" s="1244"/>
      <c r="B11" s="1244"/>
      <c r="C11" s="1244"/>
      <c r="D11" s="1244"/>
      <c r="E11" s="1244"/>
      <c r="F11" s="1244"/>
      <c r="G11" s="1244"/>
      <c r="H11" s="1244"/>
      <c r="I11" s="1244"/>
      <c r="J11" s="1244"/>
      <c r="K11" s="1244"/>
      <c r="L11" s="1244"/>
      <c r="M11" s="1244"/>
      <c r="N11" s="1244"/>
      <c r="O11" s="1244"/>
      <c r="P11" s="1244"/>
      <c r="Q11" s="1244"/>
      <c r="R11" s="1244"/>
      <c r="S11" s="1244"/>
      <c r="T11" s="1244"/>
      <c r="U11" s="1244"/>
      <c r="V11" s="1244"/>
      <c r="W11" s="1244"/>
      <c r="X11" s="1244"/>
      <c r="Y11" s="1244"/>
      <c r="Z11" s="1244"/>
      <c r="AA11" s="1244"/>
      <c r="AB11" s="1244"/>
      <c r="AC11" s="1244"/>
      <c r="AD11" s="1244"/>
      <c r="AE11" s="1244"/>
      <c r="AF11" s="1244"/>
      <c r="AG11" s="1244"/>
      <c r="AH11" s="1244"/>
      <c r="AI11" s="1244"/>
      <c r="AJ11" s="1244"/>
      <c r="AK11" s="1244"/>
      <c r="AL11" s="1244"/>
      <c r="AM11" s="1244"/>
      <c r="AN11" s="1244"/>
      <c r="AO11" s="1244"/>
      <c r="AP11" s="1244"/>
      <c r="AQ11" s="1244"/>
      <c r="AR11" s="1244"/>
      <c r="AS11" s="1244"/>
      <c r="AT11" s="1244"/>
      <c r="AU11" s="1244"/>
      <c r="AV11" s="1244"/>
      <c r="AW11" s="1244"/>
      <c r="AX11" s="1244"/>
      <c r="AY11" s="1244"/>
      <c r="AZ11" s="1244"/>
      <c r="BA11" s="1244"/>
      <c r="BB11" s="1244"/>
      <c r="BC11" s="1244"/>
      <c r="BD11" s="1244"/>
      <c r="BE11" s="1244"/>
      <c r="BF11" s="1244"/>
      <c r="BG11" s="1244"/>
      <c r="BH11" s="1244"/>
      <c r="BI11" s="1244"/>
      <c r="BJ11" s="1244"/>
      <c r="BK11" s="1244"/>
      <c r="BL11" s="1244"/>
      <c r="BM11" s="1244"/>
      <c r="BN11" s="1244"/>
      <c r="BO11" s="1244"/>
      <c r="BP11" s="1244"/>
      <c r="BQ11" s="1244"/>
      <c r="BR11" s="1244"/>
      <c r="BS11" s="1244"/>
      <c r="BT11" s="1244"/>
      <c r="BU11" s="1244"/>
      <c r="BV11" s="1244"/>
      <c r="BW11" s="1244"/>
      <c r="BX11" s="1244"/>
      <c r="BY11" s="1244"/>
      <c r="BZ11" s="1244"/>
      <c r="CA11" s="1244"/>
      <c r="CB11" s="1244"/>
      <c r="CC11" s="1244"/>
      <c r="CD11" s="1244"/>
      <c r="CE11" s="1244"/>
      <c r="CF11" s="1244"/>
      <c r="CG11" s="1244"/>
      <c r="CH11" s="1244"/>
      <c r="CI11" s="1244"/>
      <c r="CJ11" s="1244"/>
      <c r="CK11" s="1244"/>
      <c r="CL11" s="1244"/>
      <c r="CM11" s="1244"/>
      <c r="CN11" s="1244"/>
      <c r="CO11" s="1244"/>
      <c r="CP11" s="1244"/>
      <c r="CQ11" s="1244"/>
      <c r="CR11" s="1244"/>
      <c r="CS11" s="1244"/>
      <c r="CT11" s="1244"/>
      <c r="CU11" s="1244"/>
      <c r="CV11" s="1244"/>
      <c r="CW11" s="1244"/>
      <c r="CX11" s="1244"/>
      <c r="CY11" s="1244"/>
      <c r="CZ11" s="1244"/>
      <c r="DA11" s="1244"/>
      <c r="DB11" s="1244"/>
      <c r="DC11" s="1244"/>
      <c r="DD11" s="1244"/>
      <c r="DE11" s="1244"/>
    </row>
    <row r="12" spans="1:109" s="255" customFormat="1" x14ac:dyDescent="0.15">
      <c r="A12" s="1244"/>
      <c r="B12" s="1244"/>
      <c r="C12" s="1244"/>
      <c r="D12" s="1244"/>
      <c r="E12" s="1244"/>
      <c r="F12" s="1244"/>
      <c r="G12" s="1244"/>
      <c r="H12" s="1244"/>
      <c r="I12" s="1244"/>
      <c r="J12" s="1244"/>
      <c r="K12" s="1244"/>
      <c r="L12" s="1244"/>
      <c r="M12" s="1244"/>
      <c r="N12" s="1244"/>
      <c r="O12" s="1244"/>
      <c r="P12" s="1244"/>
      <c r="Q12" s="1244"/>
      <c r="R12" s="1244"/>
      <c r="S12" s="1244"/>
      <c r="T12" s="1244"/>
      <c r="U12" s="1244"/>
      <c r="V12" s="1244"/>
      <c r="W12" s="1244"/>
      <c r="X12" s="1244"/>
      <c r="Y12" s="1244"/>
      <c r="Z12" s="1244"/>
      <c r="AA12" s="1244"/>
      <c r="AB12" s="1244"/>
      <c r="AC12" s="1244"/>
      <c r="AD12" s="1244"/>
      <c r="AE12" s="1244"/>
      <c r="AF12" s="1244"/>
      <c r="AG12" s="1244"/>
      <c r="AH12" s="1244"/>
      <c r="AI12" s="1244"/>
      <c r="AJ12" s="1244"/>
      <c r="AK12" s="1244"/>
      <c r="AL12" s="1244"/>
      <c r="AM12" s="1244"/>
      <c r="AN12" s="1244"/>
      <c r="AO12" s="1244"/>
      <c r="AP12" s="1244"/>
      <c r="AQ12" s="1244"/>
      <c r="AR12" s="1244"/>
      <c r="AS12" s="1244"/>
      <c r="AT12" s="1244"/>
      <c r="AU12" s="1244"/>
      <c r="AV12" s="1244"/>
      <c r="AW12" s="1244"/>
      <c r="AX12" s="1244"/>
      <c r="AY12" s="1244"/>
      <c r="AZ12" s="1244"/>
      <c r="BA12" s="1244"/>
      <c r="BB12" s="1244"/>
      <c r="BC12" s="1244"/>
      <c r="BD12" s="1244"/>
      <c r="BE12" s="1244"/>
      <c r="BF12" s="1244"/>
      <c r="BG12" s="1244"/>
      <c r="BH12" s="1244"/>
      <c r="BI12" s="1244"/>
      <c r="BJ12" s="1244"/>
      <c r="BK12" s="1244"/>
      <c r="BL12" s="1244"/>
      <c r="BM12" s="1244"/>
      <c r="BN12" s="1244"/>
      <c r="BO12" s="1244"/>
      <c r="BP12" s="1244"/>
      <c r="BQ12" s="1244"/>
      <c r="BR12" s="1244"/>
      <c r="BS12" s="1244"/>
      <c r="BT12" s="1244"/>
      <c r="BU12" s="1244"/>
      <c r="BV12" s="1244"/>
      <c r="BW12" s="1244"/>
      <c r="BX12" s="1244"/>
      <c r="BY12" s="1244"/>
      <c r="BZ12" s="1244"/>
      <c r="CA12" s="1244"/>
      <c r="CB12" s="1244"/>
      <c r="CC12" s="1244"/>
      <c r="CD12" s="1244"/>
      <c r="CE12" s="1244"/>
      <c r="CF12" s="1244"/>
      <c r="CG12" s="1244"/>
      <c r="CH12" s="1244"/>
      <c r="CI12" s="1244"/>
      <c r="CJ12" s="1244"/>
      <c r="CK12" s="1244"/>
      <c r="CL12" s="1244"/>
      <c r="CM12" s="1244"/>
      <c r="CN12" s="1244"/>
      <c r="CO12" s="1244"/>
      <c r="CP12" s="1244"/>
      <c r="CQ12" s="1244"/>
      <c r="CR12" s="1244"/>
      <c r="CS12" s="1244"/>
      <c r="CT12" s="1244"/>
      <c r="CU12" s="1244"/>
      <c r="CV12" s="1244"/>
      <c r="CW12" s="1244"/>
      <c r="CX12" s="1244"/>
      <c r="CY12" s="1244"/>
      <c r="CZ12" s="1244"/>
      <c r="DA12" s="1244"/>
      <c r="DB12" s="1244"/>
      <c r="DC12" s="1244"/>
      <c r="DD12" s="1244"/>
      <c r="DE12" s="1244"/>
    </row>
    <row r="13" spans="1:109" s="255" customFormat="1" x14ac:dyDescent="0.15">
      <c r="A13" s="1244"/>
      <c r="B13" s="1244"/>
      <c r="C13" s="1244"/>
      <c r="D13" s="1244"/>
      <c r="E13" s="1244"/>
      <c r="F13" s="1244"/>
      <c r="G13" s="1244"/>
      <c r="H13" s="1244"/>
      <c r="I13" s="1244"/>
      <c r="J13" s="1244"/>
      <c r="K13" s="1244"/>
      <c r="L13" s="1244"/>
      <c r="M13" s="1244"/>
      <c r="N13" s="1244"/>
      <c r="O13" s="1244"/>
      <c r="P13" s="1244"/>
      <c r="Q13" s="1244"/>
      <c r="R13" s="1244"/>
      <c r="S13" s="1244"/>
      <c r="T13" s="1244"/>
      <c r="U13" s="1244"/>
      <c r="V13" s="1244"/>
      <c r="W13" s="1244"/>
      <c r="X13" s="1244"/>
      <c r="Y13" s="1244"/>
      <c r="Z13" s="1244"/>
      <c r="AA13" s="1244"/>
      <c r="AB13" s="1244"/>
      <c r="AC13" s="1244"/>
      <c r="AD13" s="1244"/>
      <c r="AE13" s="1244"/>
      <c r="AF13" s="1244"/>
      <c r="AG13" s="1244"/>
      <c r="AH13" s="1244"/>
      <c r="AI13" s="1244"/>
      <c r="AJ13" s="1244"/>
      <c r="AK13" s="1244"/>
      <c r="AL13" s="1244"/>
      <c r="AM13" s="1244"/>
      <c r="AN13" s="1244"/>
      <c r="AO13" s="1244"/>
      <c r="AP13" s="1244"/>
      <c r="AQ13" s="1244"/>
      <c r="AR13" s="1244"/>
      <c r="AS13" s="1244"/>
      <c r="AT13" s="1244"/>
      <c r="AU13" s="1244"/>
      <c r="AV13" s="1244"/>
      <c r="AW13" s="1244"/>
      <c r="AX13" s="1244"/>
      <c r="AY13" s="1244"/>
      <c r="AZ13" s="1244"/>
      <c r="BA13" s="1244"/>
      <c r="BB13" s="1244"/>
      <c r="BC13" s="1244"/>
      <c r="BD13" s="1244"/>
      <c r="BE13" s="1244"/>
      <c r="BF13" s="1244"/>
      <c r="BG13" s="1244"/>
      <c r="BH13" s="1244"/>
      <c r="BI13" s="1244"/>
      <c r="BJ13" s="1244"/>
      <c r="BK13" s="1244"/>
      <c r="BL13" s="1244"/>
      <c r="BM13" s="1244"/>
      <c r="BN13" s="1244"/>
      <c r="BO13" s="1244"/>
      <c r="BP13" s="1244"/>
      <c r="BQ13" s="1244"/>
      <c r="BR13" s="1244"/>
      <c r="BS13" s="1244"/>
      <c r="BT13" s="1244"/>
      <c r="BU13" s="1244"/>
      <c r="BV13" s="1244"/>
      <c r="BW13" s="1244"/>
      <c r="BX13" s="1244"/>
      <c r="BY13" s="1244"/>
      <c r="BZ13" s="1244"/>
      <c r="CA13" s="1244"/>
      <c r="CB13" s="1244"/>
      <c r="CC13" s="1244"/>
      <c r="CD13" s="1244"/>
      <c r="CE13" s="1244"/>
      <c r="CF13" s="1244"/>
      <c r="CG13" s="1244"/>
      <c r="CH13" s="1244"/>
      <c r="CI13" s="1244"/>
      <c r="CJ13" s="1244"/>
      <c r="CK13" s="1244"/>
      <c r="CL13" s="1244"/>
      <c r="CM13" s="1244"/>
      <c r="CN13" s="1244"/>
      <c r="CO13" s="1244"/>
      <c r="CP13" s="1244"/>
      <c r="CQ13" s="1244"/>
      <c r="CR13" s="1244"/>
      <c r="CS13" s="1244"/>
      <c r="CT13" s="1244"/>
      <c r="CU13" s="1244"/>
      <c r="CV13" s="1244"/>
      <c r="CW13" s="1244"/>
      <c r="CX13" s="1244"/>
      <c r="CY13" s="1244"/>
      <c r="CZ13" s="1244"/>
      <c r="DA13" s="1244"/>
      <c r="DB13" s="1244"/>
      <c r="DC13" s="1244"/>
      <c r="DD13" s="1244"/>
      <c r="DE13" s="1244"/>
    </row>
    <row r="14" spans="1:109" s="255" customFormat="1" x14ac:dyDescent="0.15">
      <c r="A14" s="1244"/>
      <c r="B14" s="1244"/>
      <c r="C14" s="1244"/>
      <c r="D14" s="1244"/>
      <c r="E14" s="1244"/>
      <c r="F14" s="1244"/>
      <c r="G14" s="1244"/>
      <c r="H14" s="1244"/>
      <c r="I14" s="1244"/>
      <c r="J14" s="1244"/>
      <c r="K14" s="1244"/>
      <c r="L14" s="1244"/>
      <c r="M14" s="1244"/>
      <c r="N14" s="1244"/>
      <c r="O14" s="1244"/>
      <c r="P14" s="1244"/>
      <c r="Q14" s="1244"/>
      <c r="R14" s="1244"/>
      <c r="S14" s="1244"/>
      <c r="T14" s="1244"/>
      <c r="U14" s="1244"/>
      <c r="V14" s="1244"/>
      <c r="W14" s="1244"/>
      <c r="X14" s="1244"/>
      <c r="Y14" s="1244"/>
      <c r="Z14" s="1244"/>
      <c r="AA14" s="1244"/>
      <c r="AB14" s="1244"/>
      <c r="AC14" s="1244"/>
      <c r="AD14" s="1244"/>
      <c r="AE14" s="1244"/>
      <c r="AF14" s="1244"/>
      <c r="AG14" s="1244"/>
      <c r="AH14" s="1244"/>
      <c r="AI14" s="1244"/>
      <c r="AJ14" s="1244"/>
      <c r="AK14" s="1244"/>
      <c r="AL14" s="1244"/>
      <c r="AM14" s="1244"/>
      <c r="AN14" s="1244"/>
      <c r="AO14" s="1244"/>
      <c r="AP14" s="1244"/>
      <c r="AQ14" s="1244"/>
      <c r="AR14" s="1244"/>
      <c r="AS14" s="1244"/>
      <c r="AT14" s="1244"/>
      <c r="AU14" s="1244"/>
      <c r="AV14" s="1244"/>
      <c r="AW14" s="1244"/>
      <c r="AX14" s="1244"/>
      <c r="AY14" s="1244"/>
      <c r="AZ14" s="1244"/>
      <c r="BA14" s="1244"/>
      <c r="BB14" s="1244"/>
      <c r="BC14" s="1244"/>
      <c r="BD14" s="1244"/>
      <c r="BE14" s="1244"/>
      <c r="BF14" s="1244"/>
      <c r="BG14" s="1244"/>
      <c r="BH14" s="1244"/>
      <c r="BI14" s="1244"/>
      <c r="BJ14" s="1244"/>
      <c r="BK14" s="1244"/>
      <c r="BL14" s="1244"/>
      <c r="BM14" s="1244"/>
      <c r="BN14" s="1244"/>
      <c r="BO14" s="1244"/>
      <c r="BP14" s="1244"/>
      <c r="BQ14" s="1244"/>
      <c r="BR14" s="1244"/>
      <c r="BS14" s="1244"/>
      <c r="BT14" s="1244"/>
      <c r="BU14" s="1244"/>
      <c r="BV14" s="1244"/>
      <c r="BW14" s="1244"/>
      <c r="BX14" s="1244"/>
      <c r="BY14" s="1244"/>
      <c r="BZ14" s="1244"/>
      <c r="CA14" s="1244"/>
      <c r="CB14" s="1244"/>
      <c r="CC14" s="1244"/>
      <c r="CD14" s="1244"/>
      <c r="CE14" s="1244"/>
      <c r="CF14" s="1244"/>
      <c r="CG14" s="1244"/>
      <c r="CH14" s="1244"/>
      <c r="CI14" s="1244"/>
      <c r="CJ14" s="1244"/>
      <c r="CK14" s="1244"/>
      <c r="CL14" s="1244"/>
      <c r="CM14" s="1244"/>
      <c r="CN14" s="1244"/>
      <c r="CO14" s="1244"/>
      <c r="CP14" s="1244"/>
      <c r="CQ14" s="1244"/>
      <c r="CR14" s="1244"/>
      <c r="CS14" s="1244"/>
      <c r="CT14" s="1244"/>
      <c r="CU14" s="1244"/>
      <c r="CV14" s="1244"/>
      <c r="CW14" s="1244"/>
      <c r="CX14" s="1244"/>
      <c r="CY14" s="1244"/>
      <c r="CZ14" s="1244"/>
      <c r="DA14" s="1244"/>
      <c r="DB14" s="1244"/>
      <c r="DC14" s="1244"/>
      <c r="DD14" s="1244"/>
      <c r="DE14" s="1244"/>
    </row>
    <row r="15" spans="1:109" s="255" customFormat="1" x14ac:dyDescent="0.15">
      <c r="A15" s="1243"/>
      <c r="B15" s="1244"/>
      <c r="C15" s="1244"/>
      <c r="D15" s="1244"/>
      <c r="E15" s="1244"/>
      <c r="F15" s="1244"/>
      <c r="G15" s="1244"/>
      <c r="H15" s="1244"/>
      <c r="I15" s="1244"/>
      <c r="J15" s="1244"/>
      <c r="K15" s="1244"/>
      <c r="L15" s="1244"/>
      <c r="M15" s="1244"/>
      <c r="N15" s="1244"/>
      <c r="O15" s="1244"/>
      <c r="P15" s="1244"/>
      <c r="Q15" s="1244"/>
      <c r="R15" s="1244"/>
      <c r="S15" s="1244"/>
      <c r="T15" s="1244"/>
      <c r="U15" s="1244"/>
      <c r="V15" s="1244"/>
      <c r="W15" s="1244"/>
      <c r="X15" s="1244"/>
      <c r="Y15" s="1244"/>
      <c r="Z15" s="1244"/>
      <c r="AA15" s="1244"/>
      <c r="AB15" s="1244"/>
      <c r="AC15" s="1244"/>
      <c r="AD15" s="1244"/>
      <c r="AE15" s="1244"/>
      <c r="AF15" s="1244"/>
      <c r="AG15" s="1244"/>
      <c r="AH15" s="1244"/>
      <c r="AI15" s="1244"/>
      <c r="AJ15" s="1244"/>
      <c r="AK15" s="1244"/>
      <c r="AL15" s="1244"/>
      <c r="AM15" s="1244"/>
      <c r="AN15" s="1244"/>
      <c r="AO15" s="1244"/>
      <c r="AP15" s="1244"/>
      <c r="AQ15" s="1244"/>
      <c r="AR15" s="1244"/>
      <c r="AS15" s="1244"/>
      <c r="AT15" s="1244"/>
      <c r="AU15" s="1244"/>
      <c r="AV15" s="1244"/>
      <c r="AW15" s="1244"/>
      <c r="AX15" s="1244"/>
      <c r="AY15" s="1244"/>
      <c r="AZ15" s="1244"/>
      <c r="BA15" s="1244"/>
      <c r="BB15" s="1244"/>
      <c r="BC15" s="1244"/>
      <c r="BD15" s="1244"/>
      <c r="BE15" s="1244"/>
      <c r="BF15" s="1244"/>
      <c r="BG15" s="1244"/>
      <c r="BH15" s="1244"/>
      <c r="BI15" s="1244"/>
      <c r="BJ15" s="1244"/>
      <c r="BK15" s="1244"/>
      <c r="BL15" s="1244"/>
      <c r="BM15" s="1244"/>
      <c r="BN15" s="1244"/>
      <c r="BO15" s="1244"/>
      <c r="BP15" s="1244"/>
      <c r="BQ15" s="1244"/>
      <c r="BR15" s="1244"/>
      <c r="BS15" s="1244"/>
      <c r="BT15" s="1244"/>
      <c r="BU15" s="1244"/>
      <c r="BV15" s="1244"/>
      <c r="BW15" s="1244"/>
      <c r="BX15" s="1244"/>
      <c r="BY15" s="1244"/>
      <c r="BZ15" s="1244"/>
      <c r="CA15" s="1244"/>
      <c r="CB15" s="1244"/>
      <c r="CC15" s="1244"/>
      <c r="CD15" s="1244"/>
      <c r="CE15" s="1244"/>
      <c r="CF15" s="1244"/>
      <c r="CG15" s="1244"/>
      <c r="CH15" s="1244"/>
      <c r="CI15" s="1244"/>
      <c r="CJ15" s="1244"/>
      <c r="CK15" s="1244"/>
      <c r="CL15" s="1244"/>
      <c r="CM15" s="1244"/>
      <c r="CN15" s="1244"/>
      <c r="CO15" s="1244"/>
      <c r="CP15" s="1244"/>
      <c r="CQ15" s="1244"/>
      <c r="CR15" s="1244"/>
      <c r="CS15" s="1244"/>
      <c r="CT15" s="1244"/>
      <c r="CU15" s="1244"/>
      <c r="CV15" s="1244"/>
      <c r="CW15" s="1244"/>
      <c r="CX15" s="1244"/>
      <c r="CY15" s="1244"/>
      <c r="CZ15" s="1244"/>
      <c r="DA15" s="1244"/>
      <c r="DB15" s="1244"/>
      <c r="DC15" s="1244"/>
      <c r="DD15" s="1244"/>
      <c r="DE15" s="1244"/>
    </row>
    <row r="16" spans="1:109" s="255" customFormat="1" x14ac:dyDescent="0.15">
      <c r="A16" s="1243"/>
      <c r="B16" s="1244"/>
      <c r="C16" s="1244"/>
      <c r="D16" s="1244"/>
      <c r="E16" s="1244"/>
      <c r="F16" s="1244"/>
      <c r="G16" s="1244"/>
      <c r="H16" s="1244"/>
      <c r="I16" s="1244"/>
      <c r="J16" s="1244"/>
      <c r="K16" s="1244"/>
      <c r="L16" s="1244"/>
      <c r="M16" s="1244"/>
      <c r="N16" s="1244"/>
      <c r="O16" s="1244"/>
      <c r="P16" s="1244"/>
      <c r="Q16" s="1244"/>
      <c r="R16" s="1244"/>
      <c r="S16" s="1244"/>
      <c r="T16" s="1244"/>
      <c r="U16" s="1244"/>
      <c r="V16" s="1244"/>
      <c r="W16" s="1244"/>
      <c r="X16" s="1244"/>
      <c r="Y16" s="1244"/>
      <c r="Z16" s="1244"/>
      <c r="AA16" s="1244"/>
      <c r="AB16" s="1244"/>
      <c r="AC16" s="1244"/>
      <c r="AD16" s="1244"/>
      <c r="AE16" s="1244"/>
      <c r="AF16" s="1244"/>
      <c r="AG16" s="1244"/>
      <c r="AH16" s="1244"/>
      <c r="AI16" s="1244"/>
      <c r="AJ16" s="1244"/>
      <c r="AK16" s="1244"/>
      <c r="AL16" s="1244"/>
      <c r="AM16" s="1244"/>
      <c r="AN16" s="1244"/>
      <c r="AO16" s="1244"/>
      <c r="AP16" s="1244"/>
      <c r="AQ16" s="1244"/>
      <c r="AR16" s="1244"/>
      <c r="AS16" s="1244"/>
      <c r="AT16" s="1244"/>
      <c r="AU16" s="1244"/>
      <c r="AV16" s="1244"/>
      <c r="AW16" s="1244"/>
      <c r="AX16" s="1244"/>
      <c r="AY16" s="1244"/>
      <c r="AZ16" s="1244"/>
      <c r="BA16" s="1244"/>
      <c r="BB16" s="1244"/>
      <c r="BC16" s="1244"/>
      <c r="BD16" s="1244"/>
      <c r="BE16" s="1244"/>
      <c r="BF16" s="1244"/>
      <c r="BG16" s="1244"/>
      <c r="BH16" s="1244"/>
      <c r="BI16" s="1244"/>
      <c r="BJ16" s="1244"/>
      <c r="BK16" s="1244"/>
      <c r="BL16" s="1244"/>
      <c r="BM16" s="1244"/>
      <c r="BN16" s="1244"/>
      <c r="BO16" s="1244"/>
      <c r="BP16" s="1244"/>
      <c r="BQ16" s="1244"/>
      <c r="BR16" s="1244"/>
      <c r="BS16" s="1244"/>
      <c r="BT16" s="1244"/>
      <c r="BU16" s="1244"/>
      <c r="BV16" s="1244"/>
      <c r="BW16" s="1244"/>
      <c r="BX16" s="1244"/>
      <c r="BY16" s="1244"/>
      <c r="BZ16" s="1244"/>
      <c r="CA16" s="1244"/>
      <c r="CB16" s="1244"/>
      <c r="CC16" s="1244"/>
      <c r="CD16" s="1244"/>
      <c r="CE16" s="1244"/>
      <c r="CF16" s="1244"/>
      <c r="CG16" s="1244"/>
      <c r="CH16" s="1244"/>
      <c r="CI16" s="1244"/>
      <c r="CJ16" s="1244"/>
      <c r="CK16" s="1244"/>
      <c r="CL16" s="1244"/>
      <c r="CM16" s="1244"/>
      <c r="CN16" s="1244"/>
      <c r="CO16" s="1244"/>
      <c r="CP16" s="1244"/>
      <c r="CQ16" s="1244"/>
      <c r="CR16" s="1244"/>
      <c r="CS16" s="1244"/>
      <c r="CT16" s="1244"/>
      <c r="CU16" s="1244"/>
      <c r="CV16" s="1244"/>
      <c r="CW16" s="1244"/>
      <c r="CX16" s="1244"/>
      <c r="CY16" s="1244"/>
      <c r="CZ16" s="1244"/>
      <c r="DA16" s="1244"/>
      <c r="DB16" s="1244"/>
      <c r="DC16" s="1244"/>
      <c r="DD16" s="1244"/>
      <c r="DE16" s="1244"/>
    </row>
    <row r="17" spans="1:109" s="255" customFormat="1" x14ac:dyDescent="0.15">
      <c r="A17" s="1243"/>
      <c r="B17" s="1244"/>
      <c r="C17" s="1244"/>
      <c r="D17" s="1244"/>
      <c r="E17" s="1244"/>
      <c r="F17" s="1244"/>
      <c r="G17" s="1244"/>
      <c r="H17" s="1244"/>
      <c r="I17" s="1244"/>
      <c r="J17" s="1244"/>
      <c r="K17" s="1244"/>
      <c r="L17" s="1244"/>
      <c r="M17" s="1244"/>
      <c r="N17" s="1244"/>
      <c r="O17" s="1244"/>
      <c r="P17" s="1244"/>
      <c r="Q17" s="1244"/>
      <c r="R17" s="1244"/>
      <c r="S17" s="1244"/>
      <c r="T17" s="1244"/>
      <c r="U17" s="1244"/>
      <c r="V17" s="1244"/>
      <c r="W17" s="1244"/>
      <c r="X17" s="1244"/>
      <c r="Y17" s="1244"/>
      <c r="Z17" s="1244"/>
      <c r="AA17" s="1244"/>
      <c r="AB17" s="1244"/>
      <c r="AC17" s="1244"/>
      <c r="AD17" s="1244"/>
      <c r="AE17" s="1244"/>
      <c r="AF17" s="1244"/>
      <c r="AG17" s="1244"/>
      <c r="AH17" s="1244"/>
      <c r="AI17" s="1244"/>
      <c r="AJ17" s="1244"/>
      <c r="AK17" s="1244"/>
      <c r="AL17" s="1244"/>
      <c r="AM17" s="1244"/>
      <c r="AN17" s="1244"/>
      <c r="AO17" s="1244"/>
      <c r="AP17" s="1244"/>
      <c r="AQ17" s="1244"/>
      <c r="AR17" s="1244"/>
      <c r="AS17" s="1244"/>
      <c r="AT17" s="1244"/>
      <c r="AU17" s="1244"/>
      <c r="AV17" s="1244"/>
      <c r="AW17" s="1244"/>
      <c r="AX17" s="1244"/>
      <c r="AY17" s="1244"/>
      <c r="AZ17" s="1244"/>
      <c r="BA17" s="1244"/>
      <c r="BB17" s="1244"/>
      <c r="BC17" s="1244"/>
      <c r="BD17" s="1244"/>
      <c r="BE17" s="1244"/>
      <c r="BF17" s="1244"/>
      <c r="BG17" s="1244"/>
      <c r="BH17" s="1244"/>
      <c r="BI17" s="1244"/>
      <c r="BJ17" s="1244"/>
      <c r="BK17" s="1244"/>
      <c r="BL17" s="1244"/>
      <c r="BM17" s="1244"/>
      <c r="BN17" s="1244"/>
      <c r="BO17" s="1244"/>
      <c r="BP17" s="1244"/>
      <c r="BQ17" s="1244"/>
      <c r="BR17" s="1244"/>
      <c r="BS17" s="1244"/>
      <c r="BT17" s="1244"/>
      <c r="BU17" s="1244"/>
      <c r="BV17" s="1244"/>
      <c r="BW17" s="1244"/>
      <c r="BX17" s="1244"/>
      <c r="BY17" s="1244"/>
      <c r="BZ17" s="1244"/>
      <c r="CA17" s="1244"/>
      <c r="CB17" s="1244"/>
      <c r="CC17" s="1244"/>
      <c r="CD17" s="1244"/>
      <c r="CE17" s="1244"/>
      <c r="CF17" s="1244"/>
      <c r="CG17" s="1244"/>
      <c r="CH17" s="1244"/>
      <c r="CI17" s="1244"/>
      <c r="CJ17" s="1244"/>
      <c r="CK17" s="1244"/>
      <c r="CL17" s="1244"/>
      <c r="CM17" s="1244"/>
      <c r="CN17" s="1244"/>
      <c r="CO17" s="1244"/>
      <c r="CP17" s="1244"/>
      <c r="CQ17" s="1244"/>
      <c r="CR17" s="1244"/>
      <c r="CS17" s="1244"/>
      <c r="CT17" s="1244"/>
      <c r="CU17" s="1244"/>
      <c r="CV17" s="1244"/>
      <c r="CW17" s="1244"/>
      <c r="CX17" s="1244"/>
      <c r="CY17" s="1244"/>
      <c r="CZ17" s="1244"/>
      <c r="DA17" s="1244"/>
      <c r="DB17" s="1244"/>
      <c r="DC17" s="1244"/>
      <c r="DD17" s="1244"/>
      <c r="DE17" s="1244"/>
    </row>
    <row r="18" spans="1:109" s="255" customFormat="1" x14ac:dyDescent="0.15">
      <c r="A18" s="1243"/>
      <c r="B18" s="1244"/>
      <c r="C18" s="1244"/>
      <c r="D18" s="1244"/>
      <c r="E18" s="1244"/>
      <c r="F18" s="1244"/>
      <c r="G18" s="1244"/>
      <c r="H18" s="1244"/>
      <c r="I18" s="1244"/>
      <c r="J18" s="1244"/>
      <c r="K18" s="1244"/>
      <c r="L18" s="1244"/>
      <c r="M18" s="1244"/>
      <c r="N18" s="1244"/>
      <c r="O18" s="1244"/>
      <c r="P18" s="1244"/>
      <c r="Q18" s="1244"/>
      <c r="R18" s="1244"/>
      <c r="S18" s="1244"/>
      <c r="T18" s="1244"/>
      <c r="U18" s="1244"/>
      <c r="V18" s="1244"/>
      <c r="W18" s="1244"/>
      <c r="X18" s="1244"/>
      <c r="Y18" s="1244"/>
      <c r="Z18" s="1244"/>
      <c r="AA18" s="1244"/>
      <c r="AB18" s="1244"/>
      <c r="AC18" s="1244"/>
      <c r="AD18" s="1244"/>
      <c r="AE18" s="1244"/>
      <c r="AF18" s="1244"/>
      <c r="AG18" s="1244"/>
      <c r="AH18" s="1244"/>
      <c r="AI18" s="1244"/>
      <c r="AJ18" s="1244"/>
      <c r="AK18" s="1244"/>
      <c r="AL18" s="1244"/>
      <c r="AM18" s="1244"/>
      <c r="AN18" s="1244"/>
      <c r="AO18" s="1244"/>
      <c r="AP18" s="1244"/>
      <c r="AQ18" s="1244"/>
      <c r="AR18" s="1244"/>
      <c r="AS18" s="1244"/>
      <c r="AT18" s="1244"/>
      <c r="AU18" s="1244"/>
      <c r="AV18" s="1244"/>
      <c r="AW18" s="1244"/>
      <c r="AX18" s="1244"/>
      <c r="AY18" s="1244"/>
      <c r="AZ18" s="1244"/>
      <c r="BA18" s="1244"/>
      <c r="BB18" s="1244"/>
      <c r="BC18" s="1244"/>
      <c r="BD18" s="1244"/>
      <c r="BE18" s="1244"/>
      <c r="BF18" s="1244"/>
      <c r="BG18" s="1244"/>
      <c r="BH18" s="1244"/>
      <c r="BI18" s="1244"/>
      <c r="BJ18" s="1244"/>
      <c r="BK18" s="1244"/>
      <c r="BL18" s="1244"/>
      <c r="BM18" s="1244"/>
      <c r="BN18" s="1244"/>
      <c r="BO18" s="1244"/>
      <c r="BP18" s="1244"/>
      <c r="BQ18" s="1244"/>
      <c r="BR18" s="1244"/>
      <c r="BS18" s="1244"/>
      <c r="BT18" s="1244"/>
      <c r="BU18" s="1244"/>
      <c r="BV18" s="1244"/>
      <c r="BW18" s="1244"/>
      <c r="BX18" s="1244"/>
      <c r="BY18" s="1244"/>
      <c r="BZ18" s="1244"/>
      <c r="CA18" s="1244"/>
      <c r="CB18" s="1244"/>
      <c r="CC18" s="1244"/>
      <c r="CD18" s="1244"/>
      <c r="CE18" s="1244"/>
      <c r="CF18" s="1244"/>
      <c r="CG18" s="1244"/>
      <c r="CH18" s="1244"/>
      <c r="CI18" s="1244"/>
      <c r="CJ18" s="1244"/>
      <c r="CK18" s="1244"/>
      <c r="CL18" s="1244"/>
      <c r="CM18" s="1244"/>
      <c r="CN18" s="1244"/>
      <c r="CO18" s="1244"/>
      <c r="CP18" s="1244"/>
      <c r="CQ18" s="1244"/>
      <c r="CR18" s="1244"/>
      <c r="CS18" s="1244"/>
      <c r="CT18" s="1244"/>
      <c r="CU18" s="1244"/>
      <c r="CV18" s="1244"/>
      <c r="CW18" s="1244"/>
      <c r="CX18" s="1244"/>
      <c r="CY18" s="1244"/>
      <c r="CZ18" s="1244"/>
      <c r="DA18" s="1244"/>
      <c r="DB18" s="1244"/>
      <c r="DC18" s="1244"/>
      <c r="DD18" s="1244"/>
      <c r="DE18" s="1244"/>
    </row>
    <row r="19" spans="1:109" x14ac:dyDescent="0.15">
      <c r="DD19" s="1243"/>
      <c r="DE19" s="1243"/>
    </row>
    <row r="20" spans="1:109" x14ac:dyDescent="0.15">
      <c r="DD20" s="1243"/>
      <c r="DE20" s="1243"/>
    </row>
    <row r="21" spans="1:109" ht="17.25" customHeight="1" x14ac:dyDescent="0.15">
      <c r="B21" s="1245"/>
      <c r="C21" s="1246"/>
      <c r="D21" s="1246"/>
      <c r="E21" s="1246"/>
      <c r="F21" s="1246"/>
      <c r="G21" s="1246"/>
      <c r="H21" s="1246"/>
      <c r="I21" s="1246"/>
      <c r="J21" s="1246"/>
      <c r="K21" s="1246"/>
      <c r="L21" s="1246"/>
      <c r="M21" s="1246"/>
      <c r="N21" s="1247"/>
      <c r="O21" s="1246"/>
      <c r="P21" s="1246"/>
      <c r="Q21" s="1246"/>
      <c r="R21" s="1246"/>
      <c r="S21" s="1246"/>
      <c r="T21" s="1246"/>
      <c r="U21" s="1246"/>
      <c r="V21" s="1246"/>
      <c r="W21" s="1246"/>
      <c r="X21" s="1246"/>
      <c r="Y21" s="1246"/>
      <c r="Z21" s="1246"/>
      <c r="AA21" s="1246"/>
      <c r="AB21" s="1246"/>
      <c r="AC21" s="1246"/>
      <c r="AD21" s="1246"/>
      <c r="AE21" s="1246"/>
      <c r="AF21" s="1246"/>
      <c r="AG21" s="1246"/>
      <c r="AH21" s="1246"/>
      <c r="AI21" s="1246"/>
      <c r="AJ21" s="1246"/>
      <c r="AK21" s="1246"/>
      <c r="AL21" s="1246"/>
      <c r="AM21" s="1246"/>
      <c r="AN21" s="1246"/>
      <c r="AO21" s="1246"/>
      <c r="AP21" s="1246"/>
      <c r="AQ21" s="1246"/>
      <c r="AR21" s="1246"/>
      <c r="AS21" s="1246"/>
      <c r="AT21" s="1247"/>
      <c r="AU21" s="1246"/>
      <c r="AV21" s="1246"/>
      <c r="AW21" s="1246"/>
      <c r="AX21" s="1246"/>
      <c r="AY21" s="1246"/>
      <c r="AZ21" s="1246"/>
      <c r="BA21" s="1246"/>
      <c r="BB21" s="1246"/>
      <c r="BC21" s="1246"/>
      <c r="BD21" s="1246"/>
      <c r="BE21" s="1246"/>
      <c r="BF21" s="1247"/>
      <c r="BG21" s="1246"/>
      <c r="BH21" s="1246"/>
      <c r="BI21" s="1246"/>
      <c r="BJ21" s="1246"/>
      <c r="BK21" s="1246"/>
      <c r="BL21" s="1246"/>
      <c r="BM21" s="1246"/>
      <c r="BN21" s="1246"/>
      <c r="BO21" s="1246"/>
      <c r="BP21" s="1246"/>
      <c r="BQ21" s="1246"/>
      <c r="BR21" s="1247"/>
      <c r="BS21" s="1246"/>
      <c r="BT21" s="1246"/>
      <c r="BU21" s="1246"/>
      <c r="BV21" s="1246"/>
      <c r="BW21" s="1246"/>
      <c r="BX21" s="1246"/>
      <c r="BY21" s="1246"/>
      <c r="BZ21" s="1246"/>
      <c r="CA21" s="1246"/>
      <c r="CB21" s="1246"/>
      <c r="CC21" s="1246"/>
      <c r="CD21" s="1247"/>
      <c r="CE21" s="1246"/>
      <c r="CF21" s="1246"/>
      <c r="CG21" s="1246"/>
      <c r="CH21" s="1246"/>
      <c r="CI21" s="1246"/>
      <c r="CJ21" s="1246"/>
      <c r="CK21" s="1246"/>
      <c r="CL21" s="1246"/>
      <c r="CM21" s="1246"/>
      <c r="CN21" s="1246"/>
      <c r="CO21" s="1246"/>
      <c r="CP21" s="1247"/>
      <c r="CQ21" s="1246"/>
      <c r="CR21" s="1246"/>
      <c r="CS21" s="1246"/>
      <c r="CT21" s="1246"/>
      <c r="CU21" s="1246"/>
      <c r="CV21" s="1246"/>
      <c r="CW21" s="1246"/>
      <c r="CX21" s="1246"/>
      <c r="CY21" s="1246"/>
      <c r="CZ21" s="1246"/>
      <c r="DA21" s="1246"/>
      <c r="DB21" s="1247"/>
      <c r="DC21" s="1246"/>
      <c r="DD21" s="1248"/>
      <c r="DE21" s="1243"/>
    </row>
    <row r="22" spans="1:109" ht="17.25" customHeight="1" x14ac:dyDescent="0.15">
      <c r="B22" s="1249"/>
    </row>
    <row r="23" spans="1:109" x14ac:dyDescent="0.15">
      <c r="B23" s="1249"/>
    </row>
    <row r="24" spans="1:109" x14ac:dyDescent="0.15">
      <c r="B24" s="1249"/>
    </row>
    <row r="25" spans="1:109" x14ac:dyDescent="0.15">
      <c r="B25" s="1249"/>
    </row>
    <row r="26" spans="1:109" x14ac:dyDescent="0.15">
      <c r="B26" s="1249"/>
    </row>
    <row r="27" spans="1:109" x14ac:dyDescent="0.15">
      <c r="B27" s="1249"/>
    </row>
    <row r="28" spans="1:109" x14ac:dyDescent="0.15">
      <c r="B28" s="1249"/>
    </row>
    <row r="29" spans="1:109" x14ac:dyDescent="0.15">
      <c r="B29" s="1249"/>
    </row>
    <row r="30" spans="1:109" x14ac:dyDescent="0.15">
      <c r="B30" s="1249"/>
    </row>
    <row r="31" spans="1:109" x14ac:dyDescent="0.15">
      <c r="B31" s="1249"/>
    </row>
    <row r="32" spans="1:109" x14ac:dyDescent="0.15">
      <c r="B32" s="1249"/>
    </row>
    <row r="33" spans="2:109" x14ac:dyDescent="0.15">
      <c r="B33" s="1249"/>
    </row>
    <row r="34" spans="2:109" x14ac:dyDescent="0.15">
      <c r="B34" s="1249"/>
    </row>
    <row r="35" spans="2:109" x14ac:dyDescent="0.15">
      <c r="B35" s="1249"/>
    </row>
    <row r="36" spans="2:109" x14ac:dyDescent="0.15">
      <c r="B36" s="1249"/>
    </row>
    <row r="37" spans="2:109" x14ac:dyDescent="0.15">
      <c r="B37" s="1249"/>
    </row>
    <row r="38" spans="2:109" x14ac:dyDescent="0.15">
      <c r="B38" s="1249"/>
    </row>
    <row r="39" spans="2:109" x14ac:dyDescent="0.15">
      <c r="B39" s="1251"/>
      <c r="C39" s="1252"/>
      <c r="D39" s="1252"/>
      <c r="E39" s="1252"/>
      <c r="F39" s="1252"/>
      <c r="G39" s="1252"/>
      <c r="H39" s="1252"/>
      <c r="I39" s="1252"/>
      <c r="J39" s="1252"/>
      <c r="K39" s="1252"/>
      <c r="L39" s="1252"/>
      <c r="M39" s="1252"/>
      <c r="N39" s="1252"/>
      <c r="O39" s="1252"/>
      <c r="P39" s="1252"/>
      <c r="Q39" s="1252"/>
      <c r="R39" s="1252"/>
      <c r="S39" s="1252"/>
      <c r="T39" s="1252"/>
      <c r="U39" s="1252"/>
      <c r="V39" s="1252"/>
      <c r="W39" s="1252"/>
      <c r="X39" s="1252"/>
      <c r="Y39" s="1252"/>
      <c r="Z39" s="1252"/>
      <c r="AA39" s="1252"/>
      <c r="AB39" s="1252"/>
      <c r="AC39" s="1252"/>
      <c r="AD39" s="1252"/>
      <c r="AE39" s="1252"/>
      <c r="AF39" s="1252"/>
      <c r="AG39" s="1252"/>
      <c r="AH39" s="1252"/>
      <c r="AI39" s="1252"/>
      <c r="AJ39" s="1252"/>
      <c r="AK39" s="1252"/>
      <c r="AL39" s="1252"/>
      <c r="AM39" s="1252"/>
      <c r="AN39" s="1252"/>
      <c r="AO39" s="1252"/>
      <c r="AP39" s="1252"/>
      <c r="AQ39" s="1252"/>
      <c r="AR39" s="1252"/>
      <c r="AS39" s="1252"/>
      <c r="AT39" s="1252"/>
      <c r="AU39" s="1252"/>
      <c r="AV39" s="1252"/>
      <c r="AW39" s="1252"/>
      <c r="AX39" s="1252"/>
      <c r="AY39" s="1252"/>
      <c r="AZ39" s="1252"/>
      <c r="BA39" s="1252"/>
      <c r="BB39" s="1252"/>
      <c r="BC39" s="1252"/>
      <c r="BD39" s="1252"/>
      <c r="BE39" s="1252"/>
      <c r="BF39" s="1252"/>
      <c r="BG39" s="1252"/>
      <c r="BH39" s="1252"/>
      <c r="BI39" s="1252"/>
      <c r="BJ39" s="1252"/>
      <c r="BK39" s="1252"/>
      <c r="BL39" s="1252"/>
      <c r="BM39" s="1252"/>
      <c r="BN39" s="1252"/>
      <c r="BO39" s="1252"/>
      <c r="BP39" s="1252"/>
      <c r="BQ39" s="1252"/>
      <c r="BR39" s="1252"/>
      <c r="BS39" s="1252"/>
      <c r="BT39" s="1252"/>
      <c r="BU39" s="1252"/>
      <c r="BV39" s="1252"/>
      <c r="BW39" s="1252"/>
      <c r="BX39" s="1252"/>
      <c r="BY39" s="1252"/>
      <c r="BZ39" s="1252"/>
      <c r="CA39" s="1252"/>
      <c r="CB39" s="1252"/>
      <c r="CC39" s="1252"/>
      <c r="CD39" s="1252"/>
      <c r="CE39" s="1252"/>
      <c r="CF39" s="1252"/>
      <c r="CG39" s="1252"/>
      <c r="CH39" s="1252"/>
      <c r="CI39" s="1252"/>
      <c r="CJ39" s="1252"/>
      <c r="CK39" s="1252"/>
      <c r="CL39" s="1252"/>
      <c r="CM39" s="1252"/>
      <c r="CN39" s="1252"/>
      <c r="CO39" s="1252"/>
      <c r="CP39" s="1252"/>
      <c r="CQ39" s="1252"/>
      <c r="CR39" s="1252"/>
      <c r="CS39" s="1252"/>
      <c r="CT39" s="1252"/>
      <c r="CU39" s="1252"/>
      <c r="CV39" s="1252"/>
      <c r="CW39" s="1252"/>
      <c r="CX39" s="1252"/>
      <c r="CY39" s="1252"/>
      <c r="CZ39" s="1252"/>
      <c r="DA39" s="1252"/>
      <c r="DB39" s="1252"/>
      <c r="DC39" s="1252"/>
      <c r="DD39" s="1253"/>
    </row>
    <row r="40" spans="2:109" x14ac:dyDescent="0.15">
      <c r="B40" s="1254"/>
      <c r="DD40" s="1254"/>
      <c r="DE40" s="1243"/>
    </row>
    <row r="41" spans="2:109" ht="17.25" x14ac:dyDescent="0.15">
      <c r="B41" s="1255" t="s">
        <v>587</v>
      </c>
      <c r="C41" s="1246"/>
      <c r="D41" s="1246"/>
      <c r="E41" s="1246"/>
      <c r="F41" s="1246"/>
      <c r="G41" s="1246"/>
      <c r="H41" s="1246"/>
      <c r="I41" s="1246"/>
      <c r="J41" s="1246"/>
      <c r="K41" s="1246"/>
      <c r="L41" s="1246"/>
      <c r="M41" s="1246"/>
      <c r="N41" s="1246"/>
      <c r="O41" s="1246"/>
      <c r="P41" s="1246"/>
      <c r="Q41" s="1246"/>
      <c r="R41" s="1246"/>
      <c r="S41" s="1246"/>
      <c r="T41" s="1246"/>
      <c r="U41" s="1246"/>
      <c r="V41" s="1246"/>
      <c r="W41" s="1246"/>
      <c r="X41" s="1246"/>
      <c r="Y41" s="1246"/>
      <c r="Z41" s="1246"/>
      <c r="AA41" s="1246"/>
      <c r="AB41" s="1246"/>
      <c r="AC41" s="1246"/>
      <c r="AD41" s="1246"/>
      <c r="AE41" s="1246"/>
      <c r="AF41" s="1246"/>
      <c r="AG41" s="1246"/>
      <c r="AH41" s="1246"/>
      <c r="AI41" s="1246"/>
      <c r="AJ41" s="1246"/>
      <c r="AK41" s="1246"/>
      <c r="AL41" s="1246"/>
      <c r="AM41" s="1246"/>
      <c r="AN41" s="1246"/>
      <c r="AO41" s="1246"/>
      <c r="AP41" s="1246"/>
      <c r="AQ41" s="1246"/>
      <c r="AR41" s="1246"/>
      <c r="AS41" s="1246"/>
      <c r="AT41" s="1246"/>
      <c r="AU41" s="1246"/>
      <c r="AV41" s="1246"/>
      <c r="AW41" s="1246"/>
      <c r="AX41" s="1246"/>
      <c r="AY41" s="1246"/>
      <c r="AZ41" s="1246"/>
      <c r="BA41" s="1246"/>
      <c r="BB41" s="1246"/>
      <c r="BC41" s="1246"/>
      <c r="BD41" s="1246"/>
      <c r="BE41" s="1246"/>
      <c r="BF41" s="1246"/>
      <c r="BG41" s="1246"/>
      <c r="BH41" s="1246"/>
      <c r="BI41" s="1246"/>
      <c r="BJ41" s="1246"/>
      <c r="BK41" s="1246"/>
      <c r="BL41" s="1246"/>
      <c r="BM41" s="1246"/>
      <c r="BN41" s="1246"/>
      <c r="BO41" s="1246"/>
      <c r="BP41" s="1246"/>
      <c r="BQ41" s="1246"/>
      <c r="BR41" s="1246"/>
      <c r="BS41" s="1246"/>
      <c r="BT41" s="1246"/>
      <c r="BU41" s="1246"/>
      <c r="BV41" s="1246"/>
      <c r="BW41" s="1246"/>
      <c r="BX41" s="1246"/>
      <c r="BY41" s="1246"/>
      <c r="BZ41" s="1246"/>
      <c r="CA41" s="1246"/>
      <c r="CB41" s="1246"/>
      <c r="CC41" s="1246"/>
      <c r="CD41" s="1246"/>
      <c r="CE41" s="1246"/>
      <c r="CF41" s="1246"/>
      <c r="CG41" s="1246"/>
      <c r="CH41" s="1246"/>
      <c r="CI41" s="1246"/>
      <c r="CJ41" s="1246"/>
      <c r="CK41" s="1246"/>
      <c r="CL41" s="1246"/>
      <c r="CM41" s="1246"/>
      <c r="CN41" s="1246"/>
      <c r="CO41" s="1246"/>
      <c r="CP41" s="1246"/>
      <c r="CQ41" s="1246"/>
      <c r="CR41" s="1246"/>
      <c r="CS41" s="1246"/>
      <c r="CT41" s="1246"/>
      <c r="CU41" s="1246"/>
      <c r="CV41" s="1246"/>
      <c r="CW41" s="1246"/>
      <c r="CX41" s="1246"/>
      <c r="CY41" s="1246"/>
      <c r="CZ41" s="1246"/>
      <c r="DA41" s="1246"/>
      <c r="DB41" s="1246"/>
      <c r="DC41" s="1246"/>
      <c r="DD41" s="1248"/>
    </row>
    <row r="42" spans="2:109" x14ac:dyDescent="0.15">
      <c r="B42" s="1249"/>
      <c r="G42" s="1256"/>
      <c r="I42" s="1257"/>
      <c r="J42" s="1257"/>
      <c r="K42" s="1257"/>
      <c r="AM42" s="1256"/>
      <c r="AN42" s="1256" t="s">
        <v>588</v>
      </c>
      <c r="AP42" s="1257"/>
      <c r="AQ42" s="1257"/>
      <c r="AR42" s="1257"/>
      <c r="AY42" s="1256"/>
      <c r="BA42" s="1257"/>
      <c r="BB42" s="1257"/>
      <c r="BC42" s="1257"/>
      <c r="BK42" s="1256"/>
      <c r="BM42" s="1257"/>
      <c r="BN42" s="1257"/>
      <c r="BO42" s="1257"/>
      <c r="BW42" s="1256"/>
      <c r="BY42" s="1257"/>
      <c r="BZ42" s="1257"/>
      <c r="CA42" s="1257"/>
      <c r="CI42" s="1256"/>
      <c r="CK42" s="1257"/>
      <c r="CL42" s="1257"/>
      <c r="CM42" s="1257"/>
      <c r="CU42" s="1256"/>
      <c r="CW42" s="1257"/>
      <c r="CX42" s="1257"/>
      <c r="CY42" s="1257"/>
    </row>
    <row r="43" spans="2:109" ht="13.5" customHeight="1" x14ac:dyDescent="0.15">
      <c r="B43" s="1249"/>
      <c r="AN43" s="1258" t="s">
        <v>589</v>
      </c>
      <c r="AO43" s="1259"/>
      <c r="AP43" s="1259"/>
      <c r="AQ43" s="1259"/>
      <c r="AR43" s="1259"/>
      <c r="AS43" s="1259"/>
      <c r="AT43" s="1259"/>
      <c r="AU43" s="1259"/>
      <c r="AV43" s="1259"/>
      <c r="AW43" s="1259"/>
      <c r="AX43" s="1259"/>
      <c r="AY43" s="1259"/>
      <c r="AZ43" s="1259"/>
      <c r="BA43" s="1259"/>
      <c r="BB43" s="1259"/>
      <c r="BC43" s="1259"/>
      <c r="BD43" s="1259"/>
      <c r="BE43" s="1259"/>
      <c r="BF43" s="1259"/>
      <c r="BG43" s="1259"/>
      <c r="BH43" s="1259"/>
      <c r="BI43" s="1259"/>
      <c r="BJ43" s="1259"/>
      <c r="BK43" s="1259"/>
      <c r="BL43" s="1259"/>
      <c r="BM43" s="1259"/>
      <c r="BN43" s="1259"/>
      <c r="BO43" s="1259"/>
      <c r="BP43" s="1259"/>
      <c r="BQ43" s="1259"/>
      <c r="BR43" s="1259"/>
      <c r="BS43" s="1259"/>
      <c r="BT43" s="1259"/>
      <c r="BU43" s="1259"/>
      <c r="BV43" s="1259"/>
      <c r="BW43" s="1259"/>
      <c r="BX43" s="1259"/>
      <c r="BY43" s="1259"/>
      <c r="BZ43" s="1259"/>
      <c r="CA43" s="1259"/>
      <c r="CB43" s="1259"/>
      <c r="CC43" s="1259"/>
      <c r="CD43" s="1259"/>
      <c r="CE43" s="1259"/>
      <c r="CF43" s="1259"/>
      <c r="CG43" s="1259"/>
      <c r="CH43" s="1259"/>
      <c r="CI43" s="1259"/>
      <c r="CJ43" s="1259"/>
      <c r="CK43" s="1259"/>
      <c r="CL43" s="1259"/>
      <c r="CM43" s="1259"/>
      <c r="CN43" s="1259"/>
      <c r="CO43" s="1259"/>
      <c r="CP43" s="1259"/>
      <c r="CQ43" s="1259"/>
      <c r="CR43" s="1259"/>
      <c r="CS43" s="1259"/>
      <c r="CT43" s="1259"/>
      <c r="CU43" s="1259"/>
      <c r="CV43" s="1259"/>
      <c r="CW43" s="1259"/>
      <c r="CX43" s="1259"/>
      <c r="CY43" s="1259"/>
      <c r="CZ43" s="1259"/>
      <c r="DA43" s="1259"/>
      <c r="DB43" s="1259"/>
      <c r="DC43" s="1260"/>
    </row>
    <row r="44" spans="2:109" x14ac:dyDescent="0.15">
      <c r="B44" s="1249"/>
      <c r="AN44" s="1261"/>
      <c r="AO44" s="1262"/>
      <c r="AP44" s="1262"/>
      <c r="AQ44" s="1262"/>
      <c r="AR44" s="1262"/>
      <c r="AS44" s="1262"/>
      <c r="AT44" s="1262"/>
      <c r="AU44" s="1262"/>
      <c r="AV44" s="1262"/>
      <c r="AW44" s="1262"/>
      <c r="AX44" s="1262"/>
      <c r="AY44" s="1262"/>
      <c r="AZ44" s="1262"/>
      <c r="BA44" s="1262"/>
      <c r="BB44" s="1262"/>
      <c r="BC44" s="1262"/>
      <c r="BD44" s="1262"/>
      <c r="BE44" s="1262"/>
      <c r="BF44" s="1262"/>
      <c r="BG44" s="1262"/>
      <c r="BH44" s="1262"/>
      <c r="BI44" s="1262"/>
      <c r="BJ44" s="1262"/>
      <c r="BK44" s="1262"/>
      <c r="BL44" s="1262"/>
      <c r="BM44" s="1262"/>
      <c r="BN44" s="1262"/>
      <c r="BO44" s="1262"/>
      <c r="BP44" s="1262"/>
      <c r="BQ44" s="1262"/>
      <c r="BR44" s="1262"/>
      <c r="BS44" s="1262"/>
      <c r="BT44" s="1262"/>
      <c r="BU44" s="1262"/>
      <c r="BV44" s="1262"/>
      <c r="BW44" s="1262"/>
      <c r="BX44" s="1262"/>
      <c r="BY44" s="1262"/>
      <c r="BZ44" s="1262"/>
      <c r="CA44" s="1262"/>
      <c r="CB44" s="1262"/>
      <c r="CC44" s="1262"/>
      <c r="CD44" s="1262"/>
      <c r="CE44" s="1262"/>
      <c r="CF44" s="1262"/>
      <c r="CG44" s="1262"/>
      <c r="CH44" s="1262"/>
      <c r="CI44" s="1262"/>
      <c r="CJ44" s="1262"/>
      <c r="CK44" s="1262"/>
      <c r="CL44" s="1262"/>
      <c r="CM44" s="1262"/>
      <c r="CN44" s="1262"/>
      <c r="CO44" s="1262"/>
      <c r="CP44" s="1262"/>
      <c r="CQ44" s="1262"/>
      <c r="CR44" s="1262"/>
      <c r="CS44" s="1262"/>
      <c r="CT44" s="1262"/>
      <c r="CU44" s="1262"/>
      <c r="CV44" s="1262"/>
      <c r="CW44" s="1262"/>
      <c r="CX44" s="1262"/>
      <c r="CY44" s="1262"/>
      <c r="CZ44" s="1262"/>
      <c r="DA44" s="1262"/>
      <c r="DB44" s="1262"/>
      <c r="DC44" s="1263"/>
    </row>
    <row r="45" spans="2:109" x14ac:dyDescent="0.15">
      <c r="B45" s="1249"/>
      <c r="AN45" s="1261"/>
      <c r="AO45" s="1262"/>
      <c r="AP45" s="1262"/>
      <c r="AQ45" s="1262"/>
      <c r="AR45" s="1262"/>
      <c r="AS45" s="1262"/>
      <c r="AT45" s="1262"/>
      <c r="AU45" s="1262"/>
      <c r="AV45" s="1262"/>
      <c r="AW45" s="1262"/>
      <c r="AX45" s="1262"/>
      <c r="AY45" s="1262"/>
      <c r="AZ45" s="1262"/>
      <c r="BA45" s="1262"/>
      <c r="BB45" s="1262"/>
      <c r="BC45" s="1262"/>
      <c r="BD45" s="1262"/>
      <c r="BE45" s="1262"/>
      <c r="BF45" s="1262"/>
      <c r="BG45" s="1262"/>
      <c r="BH45" s="1262"/>
      <c r="BI45" s="1262"/>
      <c r="BJ45" s="1262"/>
      <c r="BK45" s="1262"/>
      <c r="BL45" s="1262"/>
      <c r="BM45" s="1262"/>
      <c r="BN45" s="1262"/>
      <c r="BO45" s="1262"/>
      <c r="BP45" s="1262"/>
      <c r="BQ45" s="1262"/>
      <c r="BR45" s="1262"/>
      <c r="BS45" s="1262"/>
      <c r="BT45" s="1262"/>
      <c r="BU45" s="1262"/>
      <c r="BV45" s="1262"/>
      <c r="BW45" s="1262"/>
      <c r="BX45" s="1262"/>
      <c r="BY45" s="1262"/>
      <c r="BZ45" s="1262"/>
      <c r="CA45" s="1262"/>
      <c r="CB45" s="1262"/>
      <c r="CC45" s="1262"/>
      <c r="CD45" s="1262"/>
      <c r="CE45" s="1262"/>
      <c r="CF45" s="1262"/>
      <c r="CG45" s="1262"/>
      <c r="CH45" s="1262"/>
      <c r="CI45" s="1262"/>
      <c r="CJ45" s="1262"/>
      <c r="CK45" s="1262"/>
      <c r="CL45" s="1262"/>
      <c r="CM45" s="1262"/>
      <c r="CN45" s="1262"/>
      <c r="CO45" s="1262"/>
      <c r="CP45" s="1262"/>
      <c r="CQ45" s="1262"/>
      <c r="CR45" s="1262"/>
      <c r="CS45" s="1262"/>
      <c r="CT45" s="1262"/>
      <c r="CU45" s="1262"/>
      <c r="CV45" s="1262"/>
      <c r="CW45" s="1262"/>
      <c r="CX45" s="1262"/>
      <c r="CY45" s="1262"/>
      <c r="CZ45" s="1262"/>
      <c r="DA45" s="1262"/>
      <c r="DB45" s="1262"/>
      <c r="DC45" s="1263"/>
    </row>
    <row r="46" spans="2:109" x14ac:dyDescent="0.15">
      <c r="B46" s="1249"/>
      <c r="AN46" s="1261"/>
      <c r="AO46" s="1262"/>
      <c r="AP46" s="1262"/>
      <c r="AQ46" s="1262"/>
      <c r="AR46" s="1262"/>
      <c r="AS46" s="1262"/>
      <c r="AT46" s="1262"/>
      <c r="AU46" s="1262"/>
      <c r="AV46" s="1262"/>
      <c r="AW46" s="1262"/>
      <c r="AX46" s="1262"/>
      <c r="AY46" s="1262"/>
      <c r="AZ46" s="1262"/>
      <c r="BA46" s="1262"/>
      <c r="BB46" s="1262"/>
      <c r="BC46" s="1262"/>
      <c r="BD46" s="1262"/>
      <c r="BE46" s="1262"/>
      <c r="BF46" s="1262"/>
      <c r="BG46" s="1262"/>
      <c r="BH46" s="1262"/>
      <c r="BI46" s="1262"/>
      <c r="BJ46" s="1262"/>
      <c r="BK46" s="1262"/>
      <c r="BL46" s="1262"/>
      <c r="BM46" s="1262"/>
      <c r="BN46" s="1262"/>
      <c r="BO46" s="1262"/>
      <c r="BP46" s="1262"/>
      <c r="BQ46" s="1262"/>
      <c r="BR46" s="1262"/>
      <c r="BS46" s="1262"/>
      <c r="BT46" s="1262"/>
      <c r="BU46" s="1262"/>
      <c r="BV46" s="1262"/>
      <c r="BW46" s="1262"/>
      <c r="BX46" s="1262"/>
      <c r="BY46" s="1262"/>
      <c r="BZ46" s="1262"/>
      <c r="CA46" s="1262"/>
      <c r="CB46" s="1262"/>
      <c r="CC46" s="1262"/>
      <c r="CD46" s="1262"/>
      <c r="CE46" s="1262"/>
      <c r="CF46" s="1262"/>
      <c r="CG46" s="1262"/>
      <c r="CH46" s="1262"/>
      <c r="CI46" s="1262"/>
      <c r="CJ46" s="1262"/>
      <c r="CK46" s="1262"/>
      <c r="CL46" s="1262"/>
      <c r="CM46" s="1262"/>
      <c r="CN46" s="1262"/>
      <c r="CO46" s="1262"/>
      <c r="CP46" s="1262"/>
      <c r="CQ46" s="1262"/>
      <c r="CR46" s="1262"/>
      <c r="CS46" s="1262"/>
      <c r="CT46" s="1262"/>
      <c r="CU46" s="1262"/>
      <c r="CV46" s="1262"/>
      <c r="CW46" s="1262"/>
      <c r="CX46" s="1262"/>
      <c r="CY46" s="1262"/>
      <c r="CZ46" s="1262"/>
      <c r="DA46" s="1262"/>
      <c r="DB46" s="1262"/>
      <c r="DC46" s="1263"/>
    </row>
    <row r="47" spans="2:109" x14ac:dyDescent="0.15">
      <c r="B47" s="1249"/>
      <c r="AN47" s="1264"/>
      <c r="AO47" s="1265"/>
      <c r="AP47" s="1265"/>
      <c r="AQ47" s="1265"/>
      <c r="AR47" s="1265"/>
      <c r="AS47" s="1265"/>
      <c r="AT47" s="1265"/>
      <c r="AU47" s="1265"/>
      <c r="AV47" s="1265"/>
      <c r="AW47" s="1265"/>
      <c r="AX47" s="1265"/>
      <c r="AY47" s="1265"/>
      <c r="AZ47" s="1265"/>
      <c r="BA47" s="1265"/>
      <c r="BB47" s="1265"/>
      <c r="BC47" s="1265"/>
      <c r="BD47" s="1265"/>
      <c r="BE47" s="1265"/>
      <c r="BF47" s="1265"/>
      <c r="BG47" s="1265"/>
      <c r="BH47" s="1265"/>
      <c r="BI47" s="1265"/>
      <c r="BJ47" s="1265"/>
      <c r="BK47" s="1265"/>
      <c r="BL47" s="1265"/>
      <c r="BM47" s="1265"/>
      <c r="BN47" s="1265"/>
      <c r="BO47" s="1265"/>
      <c r="BP47" s="1265"/>
      <c r="BQ47" s="1265"/>
      <c r="BR47" s="1265"/>
      <c r="BS47" s="1265"/>
      <c r="BT47" s="1265"/>
      <c r="BU47" s="1265"/>
      <c r="BV47" s="1265"/>
      <c r="BW47" s="1265"/>
      <c r="BX47" s="1265"/>
      <c r="BY47" s="1265"/>
      <c r="BZ47" s="1265"/>
      <c r="CA47" s="1265"/>
      <c r="CB47" s="1265"/>
      <c r="CC47" s="1265"/>
      <c r="CD47" s="1265"/>
      <c r="CE47" s="1265"/>
      <c r="CF47" s="1265"/>
      <c r="CG47" s="1265"/>
      <c r="CH47" s="1265"/>
      <c r="CI47" s="1265"/>
      <c r="CJ47" s="1265"/>
      <c r="CK47" s="1265"/>
      <c r="CL47" s="1265"/>
      <c r="CM47" s="1265"/>
      <c r="CN47" s="1265"/>
      <c r="CO47" s="1265"/>
      <c r="CP47" s="1265"/>
      <c r="CQ47" s="1265"/>
      <c r="CR47" s="1265"/>
      <c r="CS47" s="1265"/>
      <c r="CT47" s="1265"/>
      <c r="CU47" s="1265"/>
      <c r="CV47" s="1265"/>
      <c r="CW47" s="1265"/>
      <c r="CX47" s="1265"/>
      <c r="CY47" s="1265"/>
      <c r="CZ47" s="1265"/>
      <c r="DA47" s="1265"/>
      <c r="DB47" s="1265"/>
      <c r="DC47" s="1266"/>
    </row>
    <row r="48" spans="2:109" x14ac:dyDescent="0.15">
      <c r="B48" s="1249"/>
      <c r="H48" s="1267"/>
      <c r="I48" s="1267"/>
      <c r="J48" s="1267"/>
      <c r="AN48" s="1267"/>
      <c r="AO48" s="1267"/>
      <c r="AP48" s="1267"/>
      <c r="AZ48" s="1267"/>
      <c r="BA48" s="1267"/>
      <c r="BB48" s="1267"/>
      <c r="BL48" s="1267"/>
      <c r="BM48" s="1267"/>
      <c r="BN48" s="1267"/>
      <c r="BX48" s="1267"/>
      <c r="BY48" s="1267"/>
      <c r="BZ48" s="1267"/>
      <c r="CJ48" s="1267"/>
      <c r="CK48" s="1267"/>
      <c r="CL48" s="1267"/>
      <c r="CV48" s="1267"/>
      <c r="CW48" s="1267"/>
      <c r="CX48" s="1267"/>
    </row>
    <row r="49" spans="1:109" x14ac:dyDescent="0.15">
      <c r="B49" s="1249"/>
      <c r="AN49" s="1243" t="s">
        <v>590</v>
      </c>
    </row>
    <row r="50" spans="1:109" x14ac:dyDescent="0.15">
      <c r="B50" s="1249"/>
      <c r="G50" s="1268"/>
      <c r="H50" s="1268"/>
      <c r="I50" s="1268"/>
      <c r="J50" s="1268"/>
      <c r="K50" s="1269"/>
      <c r="L50" s="1269"/>
      <c r="M50" s="1270"/>
      <c r="N50" s="1270"/>
      <c r="AN50" s="1271"/>
      <c r="AO50" s="1272"/>
      <c r="AP50" s="1272"/>
      <c r="AQ50" s="1272"/>
      <c r="AR50" s="1272"/>
      <c r="AS50" s="1272"/>
      <c r="AT50" s="1272"/>
      <c r="AU50" s="1272"/>
      <c r="AV50" s="1272"/>
      <c r="AW50" s="1272"/>
      <c r="AX50" s="1272"/>
      <c r="AY50" s="1272"/>
      <c r="AZ50" s="1272"/>
      <c r="BA50" s="1272"/>
      <c r="BB50" s="1272"/>
      <c r="BC50" s="1272"/>
      <c r="BD50" s="1272"/>
      <c r="BE50" s="1272"/>
      <c r="BF50" s="1272"/>
      <c r="BG50" s="1272"/>
      <c r="BH50" s="1272"/>
      <c r="BI50" s="1272"/>
      <c r="BJ50" s="1272"/>
      <c r="BK50" s="1272"/>
      <c r="BL50" s="1272"/>
      <c r="BM50" s="1272"/>
      <c r="BN50" s="1272"/>
      <c r="BO50" s="1273"/>
      <c r="BP50" s="1274" t="s">
        <v>558</v>
      </c>
      <c r="BQ50" s="1274"/>
      <c r="BR50" s="1274"/>
      <c r="BS50" s="1274"/>
      <c r="BT50" s="1274"/>
      <c r="BU50" s="1274"/>
      <c r="BV50" s="1274"/>
      <c r="BW50" s="1274"/>
      <c r="BX50" s="1274" t="s">
        <v>559</v>
      </c>
      <c r="BY50" s="1274"/>
      <c r="BZ50" s="1274"/>
      <c r="CA50" s="1274"/>
      <c r="CB50" s="1274"/>
      <c r="CC50" s="1274"/>
      <c r="CD50" s="1274"/>
      <c r="CE50" s="1274"/>
      <c r="CF50" s="1274" t="s">
        <v>560</v>
      </c>
      <c r="CG50" s="1274"/>
      <c r="CH50" s="1274"/>
      <c r="CI50" s="1274"/>
      <c r="CJ50" s="1274"/>
      <c r="CK50" s="1274"/>
      <c r="CL50" s="1274"/>
      <c r="CM50" s="1274"/>
      <c r="CN50" s="1274" t="s">
        <v>561</v>
      </c>
      <c r="CO50" s="1274"/>
      <c r="CP50" s="1274"/>
      <c r="CQ50" s="1274"/>
      <c r="CR50" s="1274"/>
      <c r="CS50" s="1274"/>
      <c r="CT50" s="1274"/>
      <c r="CU50" s="1274"/>
      <c r="CV50" s="1274" t="s">
        <v>562</v>
      </c>
      <c r="CW50" s="1274"/>
      <c r="CX50" s="1274"/>
      <c r="CY50" s="1274"/>
      <c r="CZ50" s="1274"/>
      <c r="DA50" s="1274"/>
      <c r="DB50" s="1274"/>
      <c r="DC50" s="1274"/>
    </row>
    <row r="51" spans="1:109" ht="13.5" customHeight="1" x14ac:dyDescent="0.15">
      <c r="B51" s="1249"/>
      <c r="G51" s="1275"/>
      <c r="H51" s="1275"/>
      <c r="I51" s="1276"/>
      <c r="J51" s="1276"/>
      <c r="K51" s="1277"/>
      <c r="L51" s="1277"/>
      <c r="M51" s="1277"/>
      <c r="N51" s="1277"/>
      <c r="AM51" s="1267"/>
      <c r="AN51" s="1278" t="s">
        <v>591</v>
      </c>
      <c r="AO51" s="1278"/>
      <c r="AP51" s="1278"/>
      <c r="AQ51" s="1278"/>
      <c r="AR51" s="1278"/>
      <c r="AS51" s="1278"/>
      <c r="AT51" s="1278"/>
      <c r="AU51" s="1278"/>
      <c r="AV51" s="1278"/>
      <c r="AW51" s="1278"/>
      <c r="AX51" s="1278"/>
      <c r="AY51" s="1278"/>
      <c r="AZ51" s="1278"/>
      <c r="BA51" s="1278"/>
      <c r="BB51" s="1278" t="s">
        <v>592</v>
      </c>
      <c r="BC51" s="1278"/>
      <c r="BD51" s="1278"/>
      <c r="BE51" s="1278"/>
      <c r="BF51" s="1278"/>
      <c r="BG51" s="1278"/>
      <c r="BH51" s="1278"/>
      <c r="BI51" s="1278"/>
      <c r="BJ51" s="1278"/>
      <c r="BK51" s="1278"/>
      <c r="BL51" s="1278"/>
      <c r="BM51" s="1278"/>
      <c r="BN51" s="1278"/>
      <c r="BO51" s="1278"/>
      <c r="BP51" s="1279"/>
      <c r="BQ51" s="1279"/>
      <c r="BR51" s="1279"/>
      <c r="BS51" s="1279"/>
      <c r="BT51" s="1279"/>
      <c r="BU51" s="1279"/>
      <c r="BV51" s="1279"/>
      <c r="BW51" s="1279"/>
      <c r="BX51" s="1279"/>
      <c r="BY51" s="1279"/>
      <c r="BZ51" s="1279"/>
      <c r="CA51" s="1279"/>
      <c r="CB51" s="1279"/>
      <c r="CC51" s="1279"/>
      <c r="CD51" s="1279"/>
      <c r="CE51" s="1279"/>
      <c r="CF51" s="1279"/>
      <c r="CG51" s="1279"/>
      <c r="CH51" s="1279"/>
      <c r="CI51" s="1279"/>
      <c r="CJ51" s="1279"/>
      <c r="CK51" s="1279"/>
      <c r="CL51" s="1279"/>
      <c r="CM51" s="1279"/>
      <c r="CN51" s="1279"/>
      <c r="CO51" s="1279"/>
      <c r="CP51" s="1279"/>
      <c r="CQ51" s="1279"/>
      <c r="CR51" s="1279"/>
      <c r="CS51" s="1279"/>
      <c r="CT51" s="1279"/>
      <c r="CU51" s="1279"/>
      <c r="CV51" s="1279"/>
      <c r="CW51" s="1279"/>
      <c r="CX51" s="1279"/>
      <c r="CY51" s="1279"/>
      <c r="CZ51" s="1279"/>
      <c r="DA51" s="1279"/>
      <c r="DB51" s="1279"/>
      <c r="DC51" s="1279"/>
    </row>
    <row r="52" spans="1:109" x14ac:dyDescent="0.15">
      <c r="B52" s="1249"/>
      <c r="G52" s="1275"/>
      <c r="H52" s="1275"/>
      <c r="I52" s="1276"/>
      <c r="J52" s="1276"/>
      <c r="K52" s="1277"/>
      <c r="L52" s="1277"/>
      <c r="M52" s="1277"/>
      <c r="N52" s="1277"/>
      <c r="AM52" s="1267"/>
      <c r="AN52" s="1278"/>
      <c r="AO52" s="1278"/>
      <c r="AP52" s="1278"/>
      <c r="AQ52" s="1278"/>
      <c r="AR52" s="1278"/>
      <c r="AS52" s="1278"/>
      <c r="AT52" s="1278"/>
      <c r="AU52" s="1278"/>
      <c r="AV52" s="1278"/>
      <c r="AW52" s="1278"/>
      <c r="AX52" s="1278"/>
      <c r="AY52" s="1278"/>
      <c r="AZ52" s="1278"/>
      <c r="BA52" s="1278"/>
      <c r="BB52" s="1278"/>
      <c r="BC52" s="1278"/>
      <c r="BD52" s="1278"/>
      <c r="BE52" s="1278"/>
      <c r="BF52" s="1278"/>
      <c r="BG52" s="1278"/>
      <c r="BH52" s="1278"/>
      <c r="BI52" s="1278"/>
      <c r="BJ52" s="1278"/>
      <c r="BK52" s="1278"/>
      <c r="BL52" s="1278"/>
      <c r="BM52" s="1278"/>
      <c r="BN52" s="1278"/>
      <c r="BO52" s="1278"/>
      <c r="BP52" s="1279"/>
      <c r="BQ52" s="1279"/>
      <c r="BR52" s="1279"/>
      <c r="BS52" s="1279"/>
      <c r="BT52" s="1279"/>
      <c r="BU52" s="1279"/>
      <c r="BV52" s="1279"/>
      <c r="BW52" s="1279"/>
      <c r="BX52" s="1279"/>
      <c r="BY52" s="1279"/>
      <c r="BZ52" s="1279"/>
      <c r="CA52" s="1279"/>
      <c r="CB52" s="1279"/>
      <c r="CC52" s="1279"/>
      <c r="CD52" s="1279"/>
      <c r="CE52" s="1279"/>
      <c r="CF52" s="1279"/>
      <c r="CG52" s="1279"/>
      <c r="CH52" s="1279"/>
      <c r="CI52" s="1279"/>
      <c r="CJ52" s="1279"/>
      <c r="CK52" s="1279"/>
      <c r="CL52" s="1279"/>
      <c r="CM52" s="1279"/>
      <c r="CN52" s="1279"/>
      <c r="CO52" s="1279"/>
      <c r="CP52" s="1279"/>
      <c r="CQ52" s="1279"/>
      <c r="CR52" s="1279"/>
      <c r="CS52" s="1279"/>
      <c r="CT52" s="1279"/>
      <c r="CU52" s="1279"/>
      <c r="CV52" s="1279"/>
      <c r="CW52" s="1279"/>
      <c r="CX52" s="1279"/>
      <c r="CY52" s="1279"/>
      <c r="CZ52" s="1279"/>
      <c r="DA52" s="1279"/>
      <c r="DB52" s="1279"/>
      <c r="DC52" s="1279"/>
    </row>
    <row r="53" spans="1:109" x14ac:dyDescent="0.15">
      <c r="A53" s="1257"/>
      <c r="B53" s="1249"/>
      <c r="G53" s="1275"/>
      <c r="H53" s="1275"/>
      <c r="I53" s="1268"/>
      <c r="J53" s="1268"/>
      <c r="K53" s="1277"/>
      <c r="L53" s="1277"/>
      <c r="M53" s="1277"/>
      <c r="N53" s="1277"/>
      <c r="AM53" s="1267"/>
      <c r="AN53" s="1278"/>
      <c r="AO53" s="1278"/>
      <c r="AP53" s="1278"/>
      <c r="AQ53" s="1278"/>
      <c r="AR53" s="1278"/>
      <c r="AS53" s="1278"/>
      <c r="AT53" s="1278"/>
      <c r="AU53" s="1278"/>
      <c r="AV53" s="1278"/>
      <c r="AW53" s="1278"/>
      <c r="AX53" s="1278"/>
      <c r="AY53" s="1278"/>
      <c r="AZ53" s="1278"/>
      <c r="BA53" s="1278"/>
      <c r="BB53" s="1278" t="s">
        <v>593</v>
      </c>
      <c r="BC53" s="1278"/>
      <c r="BD53" s="1278"/>
      <c r="BE53" s="1278"/>
      <c r="BF53" s="1278"/>
      <c r="BG53" s="1278"/>
      <c r="BH53" s="1278"/>
      <c r="BI53" s="1278"/>
      <c r="BJ53" s="1278"/>
      <c r="BK53" s="1278"/>
      <c r="BL53" s="1278"/>
      <c r="BM53" s="1278"/>
      <c r="BN53" s="1278"/>
      <c r="BO53" s="1278"/>
      <c r="BP53" s="1279">
        <v>52.7</v>
      </c>
      <c r="BQ53" s="1279"/>
      <c r="BR53" s="1279"/>
      <c r="BS53" s="1279"/>
      <c r="BT53" s="1279"/>
      <c r="BU53" s="1279"/>
      <c r="BV53" s="1279"/>
      <c r="BW53" s="1279"/>
      <c r="BX53" s="1279">
        <v>54.1</v>
      </c>
      <c r="BY53" s="1279"/>
      <c r="BZ53" s="1279"/>
      <c r="CA53" s="1279"/>
      <c r="CB53" s="1279"/>
      <c r="CC53" s="1279"/>
      <c r="CD53" s="1279"/>
      <c r="CE53" s="1279"/>
      <c r="CF53" s="1279">
        <v>54.3</v>
      </c>
      <c r="CG53" s="1279"/>
      <c r="CH53" s="1279"/>
      <c r="CI53" s="1279"/>
      <c r="CJ53" s="1279"/>
      <c r="CK53" s="1279"/>
      <c r="CL53" s="1279"/>
      <c r="CM53" s="1279"/>
      <c r="CN53" s="1279">
        <v>55.7</v>
      </c>
      <c r="CO53" s="1279"/>
      <c r="CP53" s="1279"/>
      <c r="CQ53" s="1279"/>
      <c r="CR53" s="1279"/>
      <c r="CS53" s="1279"/>
      <c r="CT53" s="1279"/>
      <c r="CU53" s="1279"/>
      <c r="CV53" s="1279">
        <v>52.6</v>
      </c>
      <c r="CW53" s="1279"/>
      <c r="CX53" s="1279"/>
      <c r="CY53" s="1279"/>
      <c r="CZ53" s="1279"/>
      <c r="DA53" s="1279"/>
      <c r="DB53" s="1279"/>
      <c r="DC53" s="1279"/>
    </row>
    <row r="54" spans="1:109" x14ac:dyDescent="0.15">
      <c r="A54" s="1257"/>
      <c r="B54" s="1249"/>
      <c r="G54" s="1275"/>
      <c r="H54" s="1275"/>
      <c r="I54" s="1268"/>
      <c r="J54" s="1268"/>
      <c r="K54" s="1277"/>
      <c r="L54" s="1277"/>
      <c r="M54" s="1277"/>
      <c r="N54" s="1277"/>
      <c r="AM54" s="1267"/>
      <c r="AN54" s="1278"/>
      <c r="AO54" s="1278"/>
      <c r="AP54" s="1278"/>
      <c r="AQ54" s="1278"/>
      <c r="AR54" s="1278"/>
      <c r="AS54" s="1278"/>
      <c r="AT54" s="1278"/>
      <c r="AU54" s="1278"/>
      <c r="AV54" s="1278"/>
      <c r="AW54" s="1278"/>
      <c r="AX54" s="1278"/>
      <c r="AY54" s="1278"/>
      <c r="AZ54" s="1278"/>
      <c r="BA54" s="1278"/>
      <c r="BB54" s="1278"/>
      <c r="BC54" s="1278"/>
      <c r="BD54" s="1278"/>
      <c r="BE54" s="1278"/>
      <c r="BF54" s="1278"/>
      <c r="BG54" s="1278"/>
      <c r="BH54" s="1278"/>
      <c r="BI54" s="1278"/>
      <c r="BJ54" s="1278"/>
      <c r="BK54" s="1278"/>
      <c r="BL54" s="1278"/>
      <c r="BM54" s="1278"/>
      <c r="BN54" s="1278"/>
      <c r="BO54" s="1278"/>
      <c r="BP54" s="1279"/>
      <c r="BQ54" s="1279"/>
      <c r="BR54" s="1279"/>
      <c r="BS54" s="1279"/>
      <c r="BT54" s="1279"/>
      <c r="BU54" s="1279"/>
      <c r="BV54" s="1279"/>
      <c r="BW54" s="1279"/>
      <c r="BX54" s="1279"/>
      <c r="BY54" s="1279"/>
      <c r="BZ54" s="1279"/>
      <c r="CA54" s="1279"/>
      <c r="CB54" s="1279"/>
      <c r="CC54" s="1279"/>
      <c r="CD54" s="1279"/>
      <c r="CE54" s="1279"/>
      <c r="CF54" s="1279"/>
      <c r="CG54" s="1279"/>
      <c r="CH54" s="1279"/>
      <c r="CI54" s="1279"/>
      <c r="CJ54" s="1279"/>
      <c r="CK54" s="1279"/>
      <c r="CL54" s="1279"/>
      <c r="CM54" s="1279"/>
      <c r="CN54" s="1279"/>
      <c r="CO54" s="1279"/>
      <c r="CP54" s="1279"/>
      <c r="CQ54" s="1279"/>
      <c r="CR54" s="1279"/>
      <c r="CS54" s="1279"/>
      <c r="CT54" s="1279"/>
      <c r="CU54" s="1279"/>
      <c r="CV54" s="1279"/>
      <c r="CW54" s="1279"/>
      <c r="CX54" s="1279"/>
      <c r="CY54" s="1279"/>
      <c r="CZ54" s="1279"/>
      <c r="DA54" s="1279"/>
      <c r="DB54" s="1279"/>
      <c r="DC54" s="1279"/>
    </row>
    <row r="55" spans="1:109" x14ac:dyDescent="0.15">
      <c r="A55" s="1257"/>
      <c r="B55" s="1249"/>
      <c r="G55" s="1268"/>
      <c r="H55" s="1268"/>
      <c r="I55" s="1268"/>
      <c r="J55" s="1268"/>
      <c r="K55" s="1277"/>
      <c r="L55" s="1277"/>
      <c r="M55" s="1277"/>
      <c r="N55" s="1277"/>
      <c r="AN55" s="1274" t="s">
        <v>594</v>
      </c>
      <c r="AO55" s="1274"/>
      <c r="AP55" s="1274"/>
      <c r="AQ55" s="1274"/>
      <c r="AR55" s="1274"/>
      <c r="AS55" s="1274"/>
      <c r="AT55" s="1274"/>
      <c r="AU55" s="1274"/>
      <c r="AV55" s="1274"/>
      <c r="AW55" s="1274"/>
      <c r="AX55" s="1274"/>
      <c r="AY55" s="1274"/>
      <c r="AZ55" s="1274"/>
      <c r="BA55" s="1274"/>
      <c r="BB55" s="1278" t="s">
        <v>592</v>
      </c>
      <c r="BC55" s="1278"/>
      <c r="BD55" s="1278"/>
      <c r="BE55" s="1278"/>
      <c r="BF55" s="1278"/>
      <c r="BG55" s="1278"/>
      <c r="BH55" s="1278"/>
      <c r="BI55" s="1278"/>
      <c r="BJ55" s="1278"/>
      <c r="BK55" s="1278"/>
      <c r="BL55" s="1278"/>
      <c r="BM55" s="1278"/>
      <c r="BN55" s="1278"/>
      <c r="BO55" s="1278"/>
      <c r="BP55" s="1279">
        <v>0</v>
      </c>
      <c r="BQ55" s="1279"/>
      <c r="BR55" s="1279"/>
      <c r="BS55" s="1279"/>
      <c r="BT55" s="1279"/>
      <c r="BU55" s="1279"/>
      <c r="BV55" s="1279"/>
      <c r="BW55" s="1279"/>
      <c r="BX55" s="1279">
        <v>0</v>
      </c>
      <c r="BY55" s="1279"/>
      <c r="BZ55" s="1279"/>
      <c r="CA55" s="1279"/>
      <c r="CB55" s="1279"/>
      <c r="CC55" s="1279"/>
      <c r="CD55" s="1279"/>
      <c r="CE55" s="1279"/>
      <c r="CF55" s="1279">
        <v>0</v>
      </c>
      <c r="CG55" s="1279"/>
      <c r="CH55" s="1279"/>
      <c r="CI55" s="1279"/>
      <c r="CJ55" s="1279"/>
      <c r="CK55" s="1279"/>
      <c r="CL55" s="1279"/>
      <c r="CM55" s="1279"/>
      <c r="CN55" s="1279">
        <v>0</v>
      </c>
      <c r="CO55" s="1279"/>
      <c r="CP55" s="1279"/>
      <c r="CQ55" s="1279"/>
      <c r="CR55" s="1279"/>
      <c r="CS55" s="1279"/>
      <c r="CT55" s="1279"/>
      <c r="CU55" s="1279"/>
      <c r="CV55" s="1279">
        <v>0</v>
      </c>
      <c r="CW55" s="1279"/>
      <c r="CX55" s="1279"/>
      <c r="CY55" s="1279"/>
      <c r="CZ55" s="1279"/>
      <c r="DA55" s="1279"/>
      <c r="DB55" s="1279"/>
      <c r="DC55" s="1279"/>
    </row>
    <row r="56" spans="1:109" x14ac:dyDescent="0.15">
      <c r="A56" s="1257"/>
      <c r="B56" s="1249"/>
      <c r="G56" s="1268"/>
      <c r="H56" s="1268"/>
      <c r="I56" s="1268"/>
      <c r="J56" s="1268"/>
      <c r="K56" s="1277"/>
      <c r="L56" s="1277"/>
      <c r="M56" s="1277"/>
      <c r="N56" s="1277"/>
      <c r="AN56" s="1274"/>
      <c r="AO56" s="1274"/>
      <c r="AP56" s="1274"/>
      <c r="AQ56" s="1274"/>
      <c r="AR56" s="1274"/>
      <c r="AS56" s="1274"/>
      <c r="AT56" s="1274"/>
      <c r="AU56" s="1274"/>
      <c r="AV56" s="1274"/>
      <c r="AW56" s="1274"/>
      <c r="AX56" s="1274"/>
      <c r="AY56" s="1274"/>
      <c r="AZ56" s="1274"/>
      <c r="BA56" s="1274"/>
      <c r="BB56" s="1278"/>
      <c r="BC56" s="1278"/>
      <c r="BD56" s="1278"/>
      <c r="BE56" s="1278"/>
      <c r="BF56" s="1278"/>
      <c r="BG56" s="1278"/>
      <c r="BH56" s="1278"/>
      <c r="BI56" s="1278"/>
      <c r="BJ56" s="1278"/>
      <c r="BK56" s="1278"/>
      <c r="BL56" s="1278"/>
      <c r="BM56" s="1278"/>
      <c r="BN56" s="1278"/>
      <c r="BO56" s="1278"/>
      <c r="BP56" s="1279"/>
      <c r="BQ56" s="1279"/>
      <c r="BR56" s="1279"/>
      <c r="BS56" s="1279"/>
      <c r="BT56" s="1279"/>
      <c r="BU56" s="1279"/>
      <c r="BV56" s="1279"/>
      <c r="BW56" s="1279"/>
      <c r="BX56" s="1279"/>
      <c r="BY56" s="1279"/>
      <c r="BZ56" s="1279"/>
      <c r="CA56" s="1279"/>
      <c r="CB56" s="1279"/>
      <c r="CC56" s="1279"/>
      <c r="CD56" s="1279"/>
      <c r="CE56" s="1279"/>
      <c r="CF56" s="1279"/>
      <c r="CG56" s="1279"/>
      <c r="CH56" s="1279"/>
      <c r="CI56" s="1279"/>
      <c r="CJ56" s="1279"/>
      <c r="CK56" s="1279"/>
      <c r="CL56" s="1279"/>
      <c r="CM56" s="1279"/>
      <c r="CN56" s="1279"/>
      <c r="CO56" s="1279"/>
      <c r="CP56" s="1279"/>
      <c r="CQ56" s="1279"/>
      <c r="CR56" s="1279"/>
      <c r="CS56" s="1279"/>
      <c r="CT56" s="1279"/>
      <c r="CU56" s="1279"/>
      <c r="CV56" s="1279"/>
      <c r="CW56" s="1279"/>
      <c r="CX56" s="1279"/>
      <c r="CY56" s="1279"/>
      <c r="CZ56" s="1279"/>
      <c r="DA56" s="1279"/>
      <c r="DB56" s="1279"/>
      <c r="DC56" s="1279"/>
    </row>
    <row r="57" spans="1:109" s="1257" customFormat="1" x14ac:dyDescent="0.15">
      <c r="B57" s="1280"/>
      <c r="G57" s="1268"/>
      <c r="H57" s="1268"/>
      <c r="I57" s="1281"/>
      <c r="J57" s="1281"/>
      <c r="K57" s="1277"/>
      <c r="L57" s="1277"/>
      <c r="M57" s="1277"/>
      <c r="N57" s="1277"/>
      <c r="AM57" s="1243"/>
      <c r="AN57" s="1274"/>
      <c r="AO57" s="1274"/>
      <c r="AP57" s="1274"/>
      <c r="AQ57" s="1274"/>
      <c r="AR57" s="1274"/>
      <c r="AS57" s="1274"/>
      <c r="AT57" s="1274"/>
      <c r="AU57" s="1274"/>
      <c r="AV57" s="1274"/>
      <c r="AW57" s="1274"/>
      <c r="AX57" s="1274"/>
      <c r="AY57" s="1274"/>
      <c r="AZ57" s="1274"/>
      <c r="BA57" s="1274"/>
      <c r="BB57" s="1278" t="s">
        <v>593</v>
      </c>
      <c r="BC57" s="1278"/>
      <c r="BD57" s="1278"/>
      <c r="BE57" s="1278"/>
      <c r="BF57" s="1278"/>
      <c r="BG57" s="1278"/>
      <c r="BH57" s="1278"/>
      <c r="BI57" s="1278"/>
      <c r="BJ57" s="1278"/>
      <c r="BK57" s="1278"/>
      <c r="BL57" s="1278"/>
      <c r="BM57" s="1278"/>
      <c r="BN57" s="1278"/>
      <c r="BO57" s="1278"/>
      <c r="BP57" s="1279">
        <v>58.2</v>
      </c>
      <c r="BQ57" s="1279"/>
      <c r="BR57" s="1279"/>
      <c r="BS57" s="1279"/>
      <c r="BT57" s="1279"/>
      <c r="BU57" s="1279"/>
      <c r="BV57" s="1279"/>
      <c r="BW57" s="1279"/>
      <c r="BX57" s="1279">
        <v>59.4</v>
      </c>
      <c r="BY57" s="1279"/>
      <c r="BZ57" s="1279"/>
      <c r="CA57" s="1279"/>
      <c r="CB57" s="1279"/>
      <c r="CC57" s="1279"/>
      <c r="CD57" s="1279"/>
      <c r="CE57" s="1279"/>
      <c r="CF57" s="1279">
        <v>60.4</v>
      </c>
      <c r="CG57" s="1279"/>
      <c r="CH57" s="1279"/>
      <c r="CI57" s="1279"/>
      <c r="CJ57" s="1279"/>
      <c r="CK57" s="1279"/>
      <c r="CL57" s="1279"/>
      <c r="CM57" s="1279"/>
      <c r="CN57" s="1279">
        <v>61.5</v>
      </c>
      <c r="CO57" s="1279"/>
      <c r="CP57" s="1279"/>
      <c r="CQ57" s="1279"/>
      <c r="CR57" s="1279"/>
      <c r="CS57" s="1279"/>
      <c r="CT57" s="1279"/>
      <c r="CU57" s="1279"/>
      <c r="CV57" s="1279">
        <v>61</v>
      </c>
      <c r="CW57" s="1279"/>
      <c r="CX57" s="1279"/>
      <c r="CY57" s="1279"/>
      <c r="CZ57" s="1279"/>
      <c r="DA57" s="1279"/>
      <c r="DB57" s="1279"/>
      <c r="DC57" s="1279"/>
      <c r="DD57" s="1282"/>
      <c r="DE57" s="1280"/>
    </row>
    <row r="58" spans="1:109" s="1257" customFormat="1" x14ac:dyDescent="0.15">
      <c r="A58" s="1243"/>
      <c r="B58" s="1280"/>
      <c r="G58" s="1268"/>
      <c r="H58" s="1268"/>
      <c r="I58" s="1281"/>
      <c r="J58" s="1281"/>
      <c r="K58" s="1277"/>
      <c r="L58" s="1277"/>
      <c r="M58" s="1277"/>
      <c r="N58" s="1277"/>
      <c r="AM58" s="1243"/>
      <c r="AN58" s="1274"/>
      <c r="AO58" s="1274"/>
      <c r="AP58" s="1274"/>
      <c r="AQ58" s="1274"/>
      <c r="AR58" s="1274"/>
      <c r="AS58" s="1274"/>
      <c r="AT58" s="1274"/>
      <c r="AU58" s="1274"/>
      <c r="AV58" s="1274"/>
      <c r="AW58" s="1274"/>
      <c r="AX58" s="1274"/>
      <c r="AY58" s="1274"/>
      <c r="AZ58" s="1274"/>
      <c r="BA58" s="1274"/>
      <c r="BB58" s="1278"/>
      <c r="BC58" s="1278"/>
      <c r="BD58" s="1278"/>
      <c r="BE58" s="1278"/>
      <c r="BF58" s="1278"/>
      <c r="BG58" s="1278"/>
      <c r="BH58" s="1278"/>
      <c r="BI58" s="1278"/>
      <c r="BJ58" s="1278"/>
      <c r="BK58" s="1278"/>
      <c r="BL58" s="1278"/>
      <c r="BM58" s="1278"/>
      <c r="BN58" s="1278"/>
      <c r="BO58" s="1278"/>
      <c r="BP58" s="1279"/>
      <c r="BQ58" s="1279"/>
      <c r="BR58" s="1279"/>
      <c r="BS58" s="1279"/>
      <c r="BT58" s="1279"/>
      <c r="BU58" s="1279"/>
      <c r="BV58" s="1279"/>
      <c r="BW58" s="1279"/>
      <c r="BX58" s="1279"/>
      <c r="BY58" s="1279"/>
      <c r="BZ58" s="1279"/>
      <c r="CA58" s="1279"/>
      <c r="CB58" s="1279"/>
      <c r="CC58" s="1279"/>
      <c r="CD58" s="1279"/>
      <c r="CE58" s="1279"/>
      <c r="CF58" s="1279"/>
      <c r="CG58" s="1279"/>
      <c r="CH58" s="1279"/>
      <c r="CI58" s="1279"/>
      <c r="CJ58" s="1279"/>
      <c r="CK58" s="1279"/>
      <c r="CL58" s="1279"/>
      <c r="CM58" s="1279"/>
      <c r="CN58" s="1279"/>
      <c r="CO58" s="1279"/>
      <c r="CP58" s="1279"/>
      <c r="CQ58" s="1279"/>
      <c r="CR58" s="1279"/>
      <c r="CS58" s="1279"/>
      <c r="CT58" s="1279"/>
      <c r="CU58" s="1279"/>
      <c r="CV58" s="1279"/>
      <c r="CW58" s="1279"/>
      <c r="CX58" s="1279"/>
      <c r="CY58" s="1279"/>
      <c r="CZ58" s="1279"/>
      <c r="DA58" s="1279"/>
      <c r="DB58" s="1279"/>
      <c r="DC58" s="1279"/>
      <c r="DD58" s="1282"/>
      <c r="DE58" s="1280"/>
    </row>
    <row r="59" spans="1:109" s="1257" customFormat="1" x14ac:dyDescent="0.15">
      <c r="A59" s="1243"/>
      <c r="B59" s="1280"/>
      <c r="K59" s="1283"/>
      <c r="L59" s="1283"/>
      <c r="M59" s="1283"/>
      <c r="N59" s="1283"/>
      <c r="AQ59" s="1283"/>
      <c r="AR59" s="1283"/>
      <c r="AS59" s="1283"/>
      <c r="AT59" s="1283"/>
      <c r="BC59" s="1283"/>
      <c r="BD59" s="1283"/>
      <c r="BE59" s="1283"/>
      <c r="BF59" s="1283"/>
      <c r="BO59" s="1283"/>
      <c r="BP59" s="1283"/>
      <c r="BQ59" s="1283"/>
      <c r="BR59" s="1283"/>
      <c r="CA59" s="1283"/>
      <c r="CB59" s="1283"/>
      <c r="CC59" s="1283"/>
      <c r="CD59" s="1283"/>
      <c r="CM59" s="1283"/>
      <c r="CN59" s="1283"/>
      <c r="CO59" s="1283"/>
      <c r="CP59" s="1283"/>
      <c r="CY59" s="1283"/>
      <c r="CZ59" s="1283"/>
      <c r="DA59" s="1283"/>
      <c r="DB59" s="1283"/>
      <c r="DC59" s="1283"/>
      <c r="DD59" s="1282"/>
      <c r="DE59" s="1280"/>
    </row>
    <row r="60" spans="1:109" s="1257" customFormat="1" x14ac:dyDescent="0.15">
      <c r="A60" s="1243"/>
      <c r="B60" s="1280"/>
      <c r="K60" s="1283"/>
      <c r="L60" s="1283"/>
      <c r="M60" s="1283"/>
      <c r="N60" s="1283"/>
      <c r="AQ60" s="1283"/>
      <c r="AR60" s="1283"/>
      <c r="AS60" s="1283"/>
      <c r="AT60" s="1283"/>
      <c r="BC60" s="1283"/>
      <c r="BD60" s="1283"/>
      <c r="BE60" s="1283"/>
      <c r="BF60" s="1283"/>
      <c r="BO60" s="1283"/>
      <c r="BP60" s="1283"/>
      <c r="BQ60" s="1283"/>
      <c r="BR60" s="1283"/>
      <c r="CA60" s="1283"/>
      <c r="CB60" s="1283"/>
      <c r="CC60" s="1283"/>
      <c r="CD60" s="1283"/>
      <c r="CM60" s="1283"/>
      <c r="CN60" s="1283"/>
      <c r="CO60" s="1283"/>
      <c r="CP60" s="1283"/>
      <c r="CY60" s="1283"/>
      <c r="CZ60" s="1283"/>
      <c r="DA60" s="1283"/>
      <c r="DB60" s="1283"/>
      <c r="DC60" s="1283"/>
      <c r="DD60" s="1282"/>
      <c r="DE60" s="1280"/>
    </row>
    <row r="61" spans="1:109" s="1257" customFormat="1" x14ac:dyDescent="0.15">
      <c r="A61" s="1243"/>
      <c r="B61" s="1284"/>
      <c r="C61" s="1285"/>
      <c r="D61" s="1285"/>
      <c r="E61" s="1285"/>
      <c r="F61" s="1285"/>
      <c r="G61" s="1285"/>
      <c r="H61" s="1285"/>
      <c r="I61" s="1285"/>
      <c r="J61" s="1285"/>
      <c r="K61" s="1285"/>
      <c r="L61" s="1285"/>
      <c r="M61" s="1286"/>
      <c r="N61" s="1286"/>
      <c r="O61" s="1285"/>
      <c r="P61" s="1285"/>
      <c r="Q61" s="1285"/>
      <c r="R61" s="1285"/>
      <c r="S61" s="1285"/>
      <c r="T61" s="1285"/>
      <c r="U61" s="1285"/>
      <c r="V61" s="1285"/>
      <c r="W61" s="1285"/>
      <c r="X61" s="1285"/>
      <c r="Y61" s="1285"/>
      <c r="Z61" s="1285"/>
      <c r="AA61" s="1285"/>
      <c r="AB61" s="1285"/>
      <c r="AC61" s="1285"/>
      <c r="AD61" s="1285"/>
      <c r="AE61" s="1285"/>
      <c r="AF61" s="1285"/>
      <c r="AG61" s="1285"/>
      <c r="AH61" s="1285"/>
      <c r="AI61" s="1285"/>
      <c r="AJ61" s="1285"/>
      <c r="AK61" s="1285"/>
      <c r="AL61" s="1285"/>
      <c r="AM61" s="1285"/>
      <c r="AN61" s="1285"/>
      <c r="AO61" s="1285"/>
      <c r="AP61" s="1285"/>
      <c r="AQ61" s="1285"/>
      <c r="AR61" s="1285"/>
      <c r="AS61" s="1286"/>
      <c r="AT61" s="1286"/>
      <c r="AU61" s="1285"/>
      <c r="AV61" s="1285"/>
      <c r="AW61" s="1285"/>
      <c r="AX61" s="1285"/>
      <c r="AY61" s="1285"/>
      <c r="AZ61" s="1285"/>
      <c r="BA61" s="1285"/>
      <c r="BB61" s="1285"/>
      <c r="BC61" s="1285"/>
      <c r="BD61" s="1285"/>
      <c r="BE61" s="1286"/>
      <c r="BF61" s="1286"/>
      <c r="BG61" s="1285"/>
      <c r="BH61" s="1285"/>
      <c r="BI61" s="1285"/>
      <c r="BJ61" s="1285"/>
      <c r="BK61" s="1285"/>
      <c r="BL61" s="1285"/>
      <c r="BM61" s="1285"/>
      <c r="BN61" s="1285"/>
      <c r="BO61" s="1285"/>
      <c r="BP61" s="1285"/>
      <c r="BQ61" s="1286"/>
      <c r="BR61" s="1286"/>
      <c r="BS61" s="1285"/>
      <c r="BT61" s="1285"/>
      <c r="BU61" s="1285"/>
      <c r="BV61" s="1285"/>
      <c r="BW61" s="1285"/>
      <c r="BX61" s="1285"/>
      <c r="BY61" s="1285"/>
      <c r="BZ61" s="1285"/>
      <c r="CA61" s="1285"/>
      <c r="CB61" s="1285"/>
      <c r="CC61" s="1286"/>
      <c r="CD61" s="1286"/>
      <c r="CE61" s="1285"/>
      <c r="CF61" s="1285"/>
      <c r="CG61" s="1285"/>
      <c r="CH61" s="1285"/>
      <c r="CI61" s="1285"/>
      <c r="CJ61" s="1285"/>
      <c r="CK61" s="1285"/>
      <c r="CL61" s="1285"/>
      <c r="CM61" s="1285"/>
      <c r="CN61" s="1285"/>
      <c r="CO61" s="1286"/>
      <c r="CP61" s="1286"/>
      <c r="CQ61" s="1285"/>
      <c r="CR61" s="1285"/>
      <c r="CS61" s="1285"/>
      <c r="CT61" s="1285"/>
      <c r="CU61" s="1285"/>
      <c r="CV61" s="1285"/>
      <c r="CW61" s="1285"/>
      <c r="CX61" s="1285"/>
      <c r="CY61" s="1285"/>
      <c r="CZ61" s="1285"/>
      <c r="DA61" s="1286"/>
      <c r="DB61" s="1286"/>
      <c r="DC61" s="1286"/>
      <c r="DD61" s="1287"/>
      <c r="DE61" s="1280"/>
    </row>
    <row r="62" spans="1:109" x14ac:dyDescent="0.15">
      <c r="B62" s="1254"/>
      <c r="C62" s="1254"/>
      <c r="D62" s="1254"/>
      <c r="E62" s="1254"/>
      <c r="F62" s="1254"/>
      <c r="G62" s="1254"/>
      <c r="H62" s="1254"/>
      <c r="I62" s="1254"/>
      <c r="J62" s="1254"/>
      <c r="K62" s="1254"/>
      <c r="L62" s="1254"/>
      <c r="M62" s="1254"/>
      <c r="N62" s="1254"/>
      <c r="O62" s="1254"/>
      <c r="P62" s="1254"/>
      <c r="Q62" s="1254"/>
      <c r="R62" s="1254"/>
      <c r="S62" s="1254"/>
      <c r="T62" s="1254"/>
      <c r="U62" s="1254"/>
      <c r="V62" s="1254"/>
      <c r="W62" s="1254"/>
      <c r="X62" s="1254"/>
      <c r="Y62" s="1254"/>
      <c r="Z62" s="1254"/>
      <c r="AA62" s="1254"/>
      <c r="AB62" s="1254"/>
      <c r="AC62" s="1254"/>
      <c r="AD62" s="1254"/>
      <c r="AE62" s="1254"/>
      <c r="AF62" s="1254"/>
      <c r="AG62" s="1254"/>
      <c r="AH62" s="1254"/>
      <c r="AI62" s="1254"/>
      <c r="AJ62" s="1254"/>
      <c r="AK62" s="1254"/>
      <c r="AL62" s="1254"/>
      <c r="AM62" s="1254"/>
      <c r="AN62" s="1254"/>
      <c r="AO62" s="1254"/>
      <c r="AP62" s="1254"/>
      <c r="AQ62" s="1254"/>
      <c r="AR62" s="1254"/>
      <c r="AS62" s="1254"/>
      <c r="AT62" s="1254"/>
      <c r="AU62" s="1254"/>
      <c r="AV62" s="1254"/>
      <c r="AW62" s="1254"/>
      <c r="AX62" s="1254"/>
      <c r="AY62" s="1254"/>
      <c r="AZ62" s="1254"/>
      <c r="BA62" s="1254"/>
      <c r="BB62" s="1254"/>
      <c r="BC62" s="1254"/>
      <c r="BD62" s="1254"/>
      <c r="BE62" s="1254"/>
      <c r="BF62" s="1254"/>
      <c r="BG62" s="1254"/>
      <c r="BH62" s="1254"/>
      <c r="BI62" s="1254"/>
      <c r="BJ62" s="1254"/>
      <c r="BK62" s="1254"/>
      <c r="BL62" s="1254"/>
      <c r="BM62" s="1254"/>
      <c r="BN62" s="1254"/>
      <c r="BO62" s="1254"/>
      <c r="BP62" s="1254"/>
      <c r="BQ62" s="1254"/>
      <c r="BR62" s="1254"/>
      <c r="BS62" s="1254"/>
      <c r="BT62" s="1254"/>
      <c r="BU62" s="1254"/>
      <c r="BV62" s="1254"/>
      <c r="BW62" s="1254"/>
      <c r="BX62" s="1254"/>
      <c r="BY62" s="1254"/>
      <c r="BZ62" s="1254"/>
      <c r="CA62" s="1254"/>
      <c r="CB62" s="1254"/>
      <c r="CC62" s="1254"/>
      <c r="CD62" s="1254"/>
      <c r="CE62" s="1254"/>
      <c r="CF62" s="1254"/>
      <c r="CG62" s="1254"/>
      <c r="CH62" s="1254"/>
      <c r="CI62" s="1254"/>
      <c r="CJ62" s="1254"/>
      <c r="CK62" s="1254"/>
      <c r="CL62" s="1254"/>
      <c r="CM62" s="1254"/>
      <c r="CN62" s="1254"/>
      <c r="CO62" s="1254"/>
      <c r="CP62" s="1254"/>
      <c r="CQ62" s="1254"/>
      <c r="CR62" s="1254"/>
      <c r="CS62" s="1254"/>
      <c r="CT62" s="1254"/>
      <c r="CU62" s="1254"/>
      <c r="CV62" s="1254"/>
      <c r="CW62" s="1254"/>
      <c r="CX62" s="1254"/>
      <c r="CY62" s="1254"/>
      <c r="CZ62" s="1254"/>
      <c r="DA62" s="1254"/>
      <c r="DB62" s="1254"/>
      <c r="DC62" s="1254"/>
      <c r="DD62" s="1254"/>
      <c r="DE62" s="1243"/>
    </row>
    <row r="63" spans="1:109" ht="17.25" x14ac:dyDescent="0.15">
      <c r="B63" s="1288" t="s">
        <v>595</v>
      </c>
    </row>
    <row r="64" spans="1:109" x14ac:dyDescent="0.15">
      <c r="B64" s="1249"/>
      <c r="G64" s="1256"/>
      <c r="I64" s="1289"/>
      <c r="J64" s="1289"/>
      <c r="K64" s="1289"/>
      <c r="L64" s="1289"/>
      <c r="M64" s="1289"/>
      <c r="N64" s="1290"/>
      <c r="AM64" s="1256"/>
      <c r="AN64" s="1256" t="s">
        <v>588</v>
      </c>
      <c r="AP64" s="1257"/>
      <c r="AQ64" s="1257"/>
      <c r="AR64" s="1257"/>
      <c r="AY64" s="1256"/>
      <c r="BA64" s="1257"/>
      <c r="BB64" s="1257"/>
      <c r="BC64" s="1257"/>
      <c r="BK64" s="1256"/>
      <c r="BM64" s="1257"/>
      <c r="BN64" s="1257"/>
      <c r="BO64" s="1257"/>
      <c r="BW64" s="1256"/>
      <c r="BY64" s="1257"/>
      <c r="BZ64" s="1257"/>
      <c r="CA64" s="1257"/>
      <c r="CI64" s="1256"/>
      <c r="CK64" s="1257"/>
      <c r="CL64" s="1257"/>
      <c r="CM64" s="1257"/>
      <c r="CU64" s="1256"/>
      <c r="CW64" s="1257"/>
      <c r="CX64" s="1257"/>
      <c r="CY64" s="1257"/>
    </row>
    <row r="65" spans="2:107" x14ac:dyDescent="0.15">
      <c r="B65" s="1249"/>
      <c r="AN65" s="1258" t="s">
        <v>596</v>
      </c>
      <c r="AO65" s="1259"/>
      <c r="AP65" s="1259"/>
      <c r="AQ65" s="1259"/>
      <c r="AR65" s="1259"/>
      <c r="AS65" s="1259"/>
      <c r="AT65" s="1259"/>
      <c r="AU65" s="1259"/>
      <c r="AV65" s="1259"/>
      <c r="AW65" s="1259"/>
      <c r="AX65" s="1259"/>
      <c r="AY65" s="1259"/>
      <c r="AZ65" s="1259"/>
      <c r="BA65" s="1259"/>
      <c r="BB65" s="1259"/>
      <c r="BC65" s="1259"/>
      <c r="BD65" s="1259"/>
      <c r="BE65" s="1259"/>
      <c r="BF65" s="1259"/>
      <c r="BG65" s="1259"/>
      <c r="BH65" s="1259"/>
      <c r="BI65" s="1259"/>
      <c r="BJ65" s="1259"/>
      <c r="BK65" s="1259"/>
      <c r="BL65" s="1259"/>
      <c r="BM65" s="1259"/>
      <c r="BN65" s="1259"/>
      <c r="BO65" s="1259"/>
      <c r="BP65" s="1259"/>
      <c r="BQ65" s="1259"/>
      <c r="BR65" s="1259"/>
      <c r="BS65" s="1259"/>
      <c r="BT65" s="1259"/>
      <c r="BU65" s="1259"/>
      <c r="BV65" s="1259"/>
      <c r="BW65" s="1259"/>
      <c r="BX65" s="1259"/>
      <c r="BY65" s="1259"/>
      <c r="BZ65" s="1259"/>
      <c r="CA65" s="1259"/>
      <c r="CB65" s="1259"/>
      <c r="CC65" s="1259"/>
      <c r="CD65" s="1259"/>
      <c r="CE65" s="1259"/>
      <c r="CF65" s="1259"/>
      <c r="CG65" s="1259"/>
      <c r="CH65" s="1259"/>
      <c r="CI65" s="1259"/>
      <c r="CJ65" s="1259"/>
      <c r="CK65" s="1259"/>
      <c r="CL65" s="1259"/>
      <c r="CM65" s="1259"/>
      <c r="CN65" s="1259"/>
      <c r="CO65" s="1259"/>
      <c r="CP65" s="1259"/>
      <c r="CQ65" s="1259"/>
      <c r="CR65" s="1259"/>
      <c r="CS65" s="1259"/>
      <c r="CT65" s="1259"/>
      <c r="CU65" s="1259"/>
      <c r="CV65" s="1259"/>
      <c r="CW65" s="1259"/>
      <c r="CX65" s="1259"/>
      <c r="CY65" s="1259"/>
      <c r="CZ65" s="1259"/>
      <c r="DA65" s="1259"/>
      <c r="DB65" s="1259"/>
      <c r="DC65" s="1260"/>
    </row>
    <row r="66" spans="2:107" x14ac:dyDescent="0.15">
      <c r="B66" s="1249"/>
      <c r="AN66" s="1261"/>
      <c r="AO66" s="1262"/>
      <c r="AP66" s="1262"/>
      <c r="AQ66" s="1262"/>
      <c r="AR66" s="1262"/>
      <c r="AS66" s="1262"/>
      <c r="AT66" s="1262"/>
      <c r="AU66" s="1262"/>
      <c r="AV66" s="1262"/>
      <c r="AW66" s="1262"/>
      <c r="AX66" s="1262"/>
      <c r="AY66" s="1262"/>
      <c r="AZ66" s="1262"/>
      <c r="BA66" s="1262"/>
      <c r="BB66" s="1262"/>
      <c r="BC66" s="1262"/>
      <c r="BD66" s="1262"/>
      <c r="BE66" s="1262"/>
      <c r="BF66" s="1262"/>
      <c r="BG66" s="1262"/>
      <c r="BH66" s="1262"/>
      <c r="BI66" s="1262"/>
      <c r="BJ66" s="1262"/>
      <c r="BK66" s="1262"/>
      <c r="BL66" s="1262"/>
      <c r="BM66" s="1262"/>
      <c r="BN66" s="1262"/>
      <c r="BO66" s="1262"/>
      <c r="BP66" s="1262"/>
      <c r="BQ66" s="1262"/>
      <c r="BR66" s="1262"/>
      <c r="BS66" s="1262"/>
      <c r="BT66" s="1262"/>
      <c r="BU66" s="1262"/>
      <c r="BV66" s="1262"/>
      <c r="BW66" s="1262"/>
      <c r="BX66" s="1262"/>
      <c r="BY66" s="1262"/>
      <c r="BZ66" s="1262"/>
      <c r="CA66" s="1262"/>
      <c r="CB66" s="1262"/>
      <c r="CC66" s="1262"/>
      <c r="CD66" s="1262"/>
      <c r="CE66" s="1262"/>
      <c r="CF66" s="1262"/>
      <c r="CG66" s="1262"/>
      <c r="CH66" s="1262"/>
      <c r="CI66" s="1262"/>
      <c r="CJ66" s="1262"/>
      <c r="CK66" s="1262"/>
      <c r="CL66" s="1262"/>
      <c r="CM66" s="1262"/>
      <c r="CN66" s="1262"/>
      <c r="CO66" s="1262"/>
      <c r="CP66" s="1262"/>
      <c r="CQ66" s="1262"/>
      <c r="CR66" s="1262"/>
      <c r="CS66" s="1262"/>
      <c r="CT66" s="1262"/>
      <c r="CU66" s="1262"/>
      <c r="CV66" s="1262"/>
      <c r="CW66" s="1262"/>
      <c r="CX66" s="1262"/>
      <c r="CY66" s="1262"/>
      <c r="CZ66" s="1262"/>
      <c r="DA66" s="1262"/>
      <c r="DB66" s="1262"/>
      <c r="DC66" s="1263"/>
    </row>
    <row r="67" spans="2:107" x14ac:dyDescent="0.15">
      <c r="B67" s="1249"/>
      <c r="AN67" s="1261"/>
      <c r="AO67" s="1262"/>
      <c r="AP67" s="1262"/>
      <c r="AQ67" s="1262"/>
      <c r="AR67" s="1262"/>
      <c r="AS67" s="1262"/>
      <c r="AT67" s="1262"/>
      <c r="AU67" s="1262"/>
      <c r="AV67" s="1262"/>
      <c r="AW67" s="1262"/>
      <c r="AX67" s="1262"/>
      <c r="AY67" s="1262"/>
      <c r="AZ67" s="1262"/>
      <c r="BA67" s="1262"/>
      <c r="BB67" s="1262"/>
      <c r="BC67" s="1262"/>
      <c r="BD67" s="1262"/>
      <c r="BE67" s="1262"/>
      <c r="BF67" s="1262"/>
      <c r="BG67" s="1262"/>
      <c r="BH67" s="1262"/>
      <c r="BI67" s="1262"/>
      <c r="BJ67" s="1262"/>
      <c r="BK67" s="1262"/>
      <c r="BL67" s="1262"/>
      <c r="BM67" s="1262"/>
      <c r="BN67" s="1262"/>
      <c r="BO67" s="1262"/>
      <c r="BP67" s="1262"/>
      <c r="BQ67" s="1262"/>
      <c r="BR67" s="1262"/>
      <c r="BS67" s="1262"/>
      <c r="BT67" s="1262"/>
      <c r="BU67" s="1262"/>
      <c r="BV67" s="1262"/>
      <c r="BW67" s="1262"/>
      <c r="BX67" s="1262"/>
      <c r="BY67" s="1262"/>
      <c r="BZ67" s="1262"/>
      <c r="CA67" s="1262"/>
      <c r="CB67" s="1262"/>
      <c r="CC67" s="1262"/>
      <c r="CD67" s="1262"/>
      <c r="CE67" s="1262"/>
      <c r="CF67" s="1262"/>
      <c r="CG67" s="1262"/>
      <c r="CH67" s="1262"/>
      <c r="CI67" s="1262"/>
      <c r="CJ67" s="1262"/>
      <c r="CK67" s="1262"/>
      <c r="CL67" s="1262"/>
      <c r="CM67" s="1262"/>
      <c r="CN67" s="1262"/>
      <c r="CO67" s="1262"/>
      <c r="CP67" s="1262"/>
      <c r="CQ67" s="1262"/>
      <c r="CR67" s="1262"/>
      <c r="CS67" s="1262"/>
      <c r="CT67" s="1262"/>
      <c r="CU67" s="1262"/>
      <c r="CV67" s="1262"/>
      <c r="CW67" s="1262"/>
      <c r="CX67" s="1262"/>
      <c r="CY67" s="1262"/>
      <c r="CZ67" s="1262"/>
      <c r="DA67" s="1262"/>
      <c r="DB67" s="1262"/>
      <c r="DC67" s="1263"/>
    </row>
    <row r="68" spans="2:107" x14ac:dyDescent="0.15">
      <c r="B68" s="1249"/>
      <c r="AN68" s="1261"/>
      <c r="AO68" s="1262"/>
      <c r="AP68" s="1262"/>
      <c r="AQ68" s="1262"/>
      <c r="AR68" s="1262"/>
      <c r="AS68" s="1262"/>
      <c r="AT68" s="1262"/>
      <c r="AU68" s="1262"/>
      <c r="AV68" s="1262"/>
      <c r="AW68" s="1262"/>
      <c r="AX68" s="1262"/>
      <c r="AY68" s="1262"/>
      <c r="AZ68" s="1262"/>
      <c r="BA68" s="1262"/>
      <c r="BB68" s="1262"/>
      <c r="BC68" s="1262"/>
      <c r="BD68" s="1262"/>
      <c r="BE68" s="1262"/>
      <c r="BF68" s="1262"/>
      <c r="BG68" s="1262"/>
      <c r="BH68" s="1262"/>
      <c r="BI68" s="1262"/>
      <c r="BJ68" s="1262"/>
      <c r="BK68" s="1262"/>
      <c r="BL68" s="1262"/>
      <c r="BM68" s="1262"/>
      <c r="BN68" s="1262"/>
      <c r="BO68" s="1262"/>
      <c r="BP68" s="1262"/>
      <c r="BQ68" s="1262"/>
      <c r="BR68" s="1262"/>
      <c r="BS68" s="1262"/>
      <c r="BT68" s="1262"/>
      <c r="BU68" s="1262"/>
      <c r="BV68" s="1262"/>
      <c r="BW68" s="1262"/>
      <c r="BX68" s="1262"/>
      <c r="BY68" s="1262"/>
      <c r="BZ68" s="1262"/>
      <c r="CA68" s="1262"/>
      <c r="CB68" s="1262"/>
      <c r="CC68" s="1262"/>
      <c r="CD68" s="1262"/>
      <c r="CE68" s="1262"/>
      <c r="CF68" s="1262"/>
      <c r="CG68" s="1262"/>
      <c r="CH68" s="1262"/>
      <c r="CI68" s="1262"/>
      <c r="CJ68" s="1262"/>
      <c r="CK68" s="1262"/>
      <c r="CL68" s="1262"/>
      <c r="CM68" s="1262"/>
      <c r="CN68" s="1262"/>
      <c r="CO68" s="1262"/>
      <c r="CP68" s="1262"/>
      <c r="CQ68" s="1262"/>
      <c r="CR68" s="1262"/>
      <c r="CS68" s="1262"/>
      <c r="CT68" s="1262"/>
      <c r="CU68" s="1262"/>
      <c r="CV68" s="1262"/>
      <c r="CW68" s="1262"/>
      <c r="CX68" s="1262"/>
      <c r="CY68" s="1262"/>
      <c r="CZ68" s="1262"/>
      <c r="DA68" s="1262"/>
      <c r="DB68" s="1262"/>
      <c r="DC68" s="1263"/>
    </row>
    <row r="69" spans="2:107" x14ac:dyDescent="0.15">
      <c r="B69" s="1249"/>
      <c r="AN69" s="1264"/>
      <c r="AO69" s="1265"/>
      <c r="AP69" s="1265"/>
      <c r="AQ69" s="1265"/>
      <c r="AR69" s="1265"/>
      <c r="AS69" s="1265"/>
      <c r="AT69" s="1265"/>
      <c r="AU69" s="1265"/>
      <c r="AV69" s="1265"/>
      <c r="AW69" s="1265"/>
      <c r="AX69" s="1265"/>
      <c r="AY69" s="1265"/>
      <c r="AZ69" s="1265"/>
      <c r="BA69" s="1265"/>
      <c r="BB69" s="1265"/>
      <c r="BC69" s="1265"/>
      <c r="BD69" s="1265"/>
      <c r="BE69" s="1265"/>
      <c r="BF69" s="1265"/>
      <c r="BG69" s="1265"/>
      <c r="BH69" s="1265"/>
      <c r="BI69" s="1265"/>
      <c r="BJ69" s="1265"/>
      <c r="BK69" s="1265"/>
      <c r="BL69" s="1265"/>
      <c r="BM69" s="1265"/>
      <c r="BN69" s="1265"/>
      <c r="BO69" s="1265"/>
      <c r="BP69" s="1265"/>
      <c r="BQ69" s="1265"/>
      <c r="BR69" s="1265"/>
      <c r="BS69" s="1265"/>
      <c r="BT69" s="1265"/>
      <c r="BU69" s="1265"/>
      <c r="BV69" s="1265"/>
      <c r="BW69" s="1265"/>
      <c r="BX69" s="1265"/>
      <c r="BY69" s="1265"/>
      <c r="BZ69" s="1265"/>
      <c r="CA69" s="1265"/>
      <c r="CB69" s="1265"/>
      <c r="CC69" s="1265"/>
      <c r="CD69" s="1265"/>
      <c r="CE69" s="1265"/>
      <c r="CF69" s="1265"/>
      <c r="CG69" s="1265"/>
      <c r="CH69" s="1265"/>
      <c r="CI69" s="1265"/>
      <c r="CJ69" s="1265"/>
      <c r="CK69" s="1265"/>
      <c r="CL69" s="1265"/>
      <c r="CM69" s="1265"/>
      <c r="CN69" s="1265"/>
      <c r="CO69" s="1265"/>
      <c r="CP69" s="1265"/>
      <c r="CQ69" s="1265"/>
      <c r="CR69" s="1265"/>
      <c r="CS69" s="1265"/>
      <c r="CT69" s="1265"/>
      <c r="CU69" s="1265"/>
      <c r="CV69" s="1265"/>
      <c r="CW69" s="1265"/>
      <c r="CX69" s="1265"/>
      <c r="CY69" s="1265"/>
      <c r="CZ69" s="1265"/>
      <c r="DA69" s="1265"/>
      <c r="DB69" s="1265"/>
      <c r="DC69" s="1266"/>
    </row>
    <row r="70" spans="2:107" x14ac:dyDescent="0.15">
      <c r="B70" s="1249"/>
      <c r="H70" s="1291"/>
      <c r="I70" s="1291"/>
      <c r="J70" s="1292"/>
      <c r="K70" s="1292"/>
      <c r="L70" s="1293"/>
      <c r="M70" s="1292"/>
      <c r="N70" s="1293"/>
      <c r="AN70" s="1267"/>
      <c r="AO70" s="1267"/>
      <c r="AP70" s="1267"/>
      <c r="AZ70" s="1267"/>
      <c r="BA70" s="1267"/>
      <c r="BB70" s="1267"/>
      <c r="BL70" s="1267"/>
      <c r="BM70" s="1267"/>
      <c r="BN70" s="1267"/>
      <c r="BX70" s="1267"/>
      <c r="BY70" s="1267"/>
      <c r="BZ70" s="1267"/>
      <c r="CJ70" s="1267"/>
      <c r="CK70" s="1267"/>
      <c r="CL70" s="1267"/>
      <c r="CV70" s="1267"/>
      <c r="CW70" s="1267"/>
      <c r="CX70" s="1267"/>
    </row>
    <row r="71" spans="2:107" x14ac:dyDescent="0.15">
      <c r="B71" s="1249"/>
      <c r="G71" s="1294"/>
      <c r="I71" s="1295"/>
      <c r="J71" s="1292"/>
      <c r="K71" s="1292"/>
      <c r="L71" s="1293"/>
      <c r="M71" s="1292"/>
      <c r="N71" s="1293"/>
      <c r="AM71" s="1294"/>
      <c r="AN71" s="1243" t="s">
        <v>590</v>
      </c>
    </row>
    <row r="72" spans="2:107" x14ac:dyDescent="0.15">
      <c r="B72" s="1249"/>
      <c r="G72" s="1268"/>
      <c r="H72" s="1268"/>
      <c r="I72" s="1268"/>
      <c r="J72" s="1268"/>
      <c r="K72" s="1269"/>
      <c r="L72" s="1269"/>
      <c r="M72" s="1270"/>
      <c r="N72" s="1270"/>
      <c r="AN72" s="1271"/>
      <c r="AO72" s="1272"/>
      <c r="AP72" s="1272"/>
      <c r="AQ72" s="1272"/>
      <c r="AR72" s="1272"/>
      <c r="AS72" s="1272"/>
      <c r="AT72" s="1272"/>
      <c r="AU72" s="1272"/>
      <c r="AV72" s="1272"/>
      <c r="AW72" s="1272"/>
      <c r="AX72" s="1272"/>
      <c r="AY72" s="1272"/>
      <c r="AZ72" s="1272"/>
      <c r="BA72" s="1272"/>
      <c r="BB72" s="1272"/>
      <c r="BC72" s="1272"/>
      <c r="BD72" s="1272"/>
      <c r="BE72" s="1272"/>
      <c r="BF72" s="1272"/>
      <c r="BG72" s="1272"/>
      <c r="BH72" s="1272"/>
      <c r="BI72" s="1272"/>
      <c r="BJ72" s="1272"/>
      <c r="BK72" s="1272"/>
      <c r="BL72" s="1272"/>
      <c r="BM72" s="1272"/>
      <c r="BN72" s="1272"/>
      <c r="BO72" s="1273"/>
      <c r="BP72" s="1274" t="s">
        <v>558</v>
      </c>
      <c r="BQ72" s="1274"/>
      <c r="BR72" s="1274"/>
      <c r="BS72" s="1274"/>
      <c r="BT72" s="1274"/>
      <c r="BU72" s="1274"/>
      <c r="BV72" s="1274"/>
      <c r="BW72" s="1274"/>
      <c r="BX72" s="1274" t="s">
        <v>559</v>
      </c>
      <c r="BY72" s="1274"/>
      <c r="BZ72" s="1274"/>
      <c r="CA72" s="1274"/>
      <c r="CB72" s="1274"/>
      <c r="CC72" s="1274"/>
      <c r="CD72" s="1274"/>
      <c r="CE72" s="1274"/>
      <c r="CF72" s="1274" t="s">
        <v>560</v>
      </c>
      <c r="CG72" s="1274"/>
      <c r="CH72" s="1274"/>
      <c r="CI72" s="1274"/>
      <c r="CJ72" s="1274"/>
      <c r="CK72" s="1274"/>
      <c r="CL72" s="1274"/>
      <c r="CM72" s="1274"/>
      <c r="CN72" s="1274" t="s">
        <v>561</v>
      </c>
      <c r="CO72" s="1274"/>
      <c r="CP72" s="1274"/>
      <c r="CQ72" s="1274"/>
      <c r="CR72" s="1274"/>
      <c r="CS72" s="1274"/>
      <c r="CT72" s="1274"/>
      <c r="CU72" s="1274"/>
      <c r="CV72" s="1274" t="s">
        <v>562</v>
      </c>
      <c r="CW72" s="1274"/>
      <c r="CX72" s="1274"/>
      <c r="CY72" s="1274"/>
      <c r="CZ72" s="1274"/>
      <c r="DA72" s="1274"/>
      <c r="DB72" s="1274"/>
      <c r="DC72" s="1274"/>
    </row>
    <row r="73" spans="2:107" x14ac:dyDescent="0.15">
      <c r="B73" s="1249"/>
      <c r="G73" s="1275"/>
      <c r="H73" s="1275"/>
      <c r="I73" s="1275"/>
      <c r="J73" s="1275"/>
      <c r="K73" s="1296"/>
      <c r="L73" s="1296"/>
      <c r="M73" s="1296"/>
      <c r="N73" s="1296"/>
      <c r="AM73" s="1267"/>
      <c r="AN73" s="1278" t="s">
        <v>591</v>
      </c>
      <c r="AO73" s="1278"/>
      <c r="AP73" s="1278"/>
      <c r="AQ73" s="1278"/>
      <c r="AR73" s="1278"/>
      <c r="AS73" s="1278"/>
      <c r="AT73" s="1278"/>
      <c r="AU73" s="1278"/>
      <c r="AV73" s="1278"/>
      <c r="AW73" s="1278"/>
      <c r="AX73" s="1278"/>
      <c r="AY73" s="1278"/>
      <c r="AZ73" s="1278"/>
      <c r="BA73" s="1278"/>
      <c r="BB73" s="1278" t="s">
        <v>592</v>
      </c>
      <c r="BC73" s="1278"/>
      <c r="BD73" s="1278"/>
      <c r="BE73" s="1278"/>
      <c r="BF73" s="1278"/>
      <c r="BG73" s="1278"/>
      <c r="BH73" s="1278"/>
      <c r="BI73" s="1278"/>
      <c r="BJ73" s="1278"/>
      <c r="BK73" s="1278"/>
      <c r="BL73" s="1278"/>
      <c r="BM73" s="1278"/>
      <c r="BN73" s="1278"/>
      <c r="BO73" s="1278"/>
      <c r="BP73" s="1279"/>
      <c r="BQ73" s="1279"/>
      <c r="BR73" s="1279"/>
      <c r="BS73" s="1279"/>
      <c r="BT73" s="1279"/>
      <c r="BU73" s="1279"/>
      <c r="BV73" s="1279"/>
      <c r="BW73" s="1279"/>
      <c r="BX73" s="1279"/>
      <c r="BY73" s="1279"/>
      <c r="BZ73" s="1279"/>
      <c r="CA73" s="1279"/>
      <c r="CB73" s="1279"/>
      <c r="CC73" s="1279"/>
      <c r="CD73" s="1279"/>
      <c r="CE73" s="1279"/>
      <c r="CF73" s="1279"/>
      <c r="CG73" s="1279"/>
      <c r="CH73" s="1279"/>
      <c r="CI73" s="1279"/>
      <c r="CJ73" s="1279"/>
      <c r="CK73" s="1279"/>
      <c r="CL73" s="1279"/>
      <c r="CM73" s="1279"/>
      <c r="CN73" s="1279"/>
      <c r="CO73" s="1279"/>
      <c r="CP73" s="1279"/>
      <c r="CQ73" s="1279"/>
      <c r="CR73" s="1279"/>
      <c r="CS73" s="1279"/>
      <c r="CT73" s="1279"/>
      <c r="CU73" s="1279"/>
      <c r="CV73" s="1279"/>
      <c r="CW73" s="1279"/>
      <c r="CX73" s="1279"/>
      <c r="CY73" s="1279"/>
      <c r="CZ73" s="1279"/>
      <c r="DA73" s="1279"/>
      <c r="DB73" s="1279"/>
      <c r="DC73" s="1279"/>
    </row>
    <row r="74" spans="2:107" x14ac:dyDescent="0.15">
      <c r="B74" s="1249"/>
      <c r="G74" s="1275"/>
      <c r="H74" s="1275"/>
      <c r="I74" s="1275"/>
      <c r="J74" s="1275"/>
      <c r="K74" s="1296"/>
      <c r="L74" s="1296"/>
      <c r="M74" s="1296"/>
      <c r="N74" s="1296"/>
      <c r="AM74" s="1267"/>
      <c r="AN74" s="1278"/>
      <c r="AO74" s="1278"/>
      <c r="AP74" s="1278"/>
      <c r="AQ74" s="1278"/>
      <c r="AR74" s="1278"/>
      <c r="AS74" s="1278"/>
      <c r="AT74" s="1278"/>
      <c r="AU74" s="1278"/>
      <c r="AV74" s="1278"/>
      <c r="AW74" s="1278"/>
      <c r="AX74" s="1278"/>
      <c r="AY74" s="1278"/>
      <c r="AZ74" s="1278"/>
      <c r="BA74" s="1278"/>
      <c r="BB74" s="1278"/>
      <c r="BC74" s="1278"/>
      <c r="BD74" s="1278"/>
      <c r="BE74" s="1278"/>
      <c r="BF74" s="1278"/>
      <c r="BG74" s="1278"/>
      <c r="BH74" s="1278"/>
      <c r="BI74" s="1278"/>
      <c r="BJ74" s="1278"/>
      <c r="BK74" s="1278"/>
      <c r="BL74" s="1278"/>
      <c r="BM74" s="1278"/>
      <c r="BN74" s="1278"/>
      <c r="BO74" s="1278"/>
      <c r="BP74" s="1279"/>
      <c r="BQ74" s="1279"/>
      <c r="BR74" s="1279"/>
      <c r="BS74" s="1279"/>
      <c r="BT74" s="1279"/>
      <c r="BU74" s="1279"/>
      <c r="BV74" s="1279"/>
      <c r="BW74" s="1279"/>
      <c r="BX74" s="1279"/>
      <c r="BY74" s="1279"/>
      <c r="BZ74" s="1279"/>
      <c r="CA74" s="1279"/>
      <c r="CB74" s="1279"/>
      <c r="CC74" s="1279"/>
      <c r="CD74" s="1279"/>
      <c r="CE74" s="1279"/>
      <c r="CF74" s="1279"/>
      <c r="CG74" s="1279"/>
      <c r="CH74" s="1279"/>
      <c r="CI74" s="1279"/>
      <c r="CJ74" s="1279"/>
      <c r="CK74" s="1279"/>
      <c r="CL74" s="1279"/>
      <c r="CM74" s="1279"/>
      <c r="CN74" s="1279"/>
      <c r="CO74" s="1279"/>
      <c r="CP74" s="1279"/>
      <c r="CQ74" s="1279"/>
      <c r="CR74" s="1279"/>
      <c r="CS74" s="1279"/>
      <c r="CT74" s="1279"/>
      <c r="CU74" s="1279"/>
      <c r="CV74" s="1279"/>
      <c r="CW74" s="1279"/>
      <c r="CX74" s="1279"/>
      <c r="CY74" s="1279"/>
      <c r="CZ74" s="1279"/>
      <c r="DA74" s="1279"/>
      <c r="DB74" s="1279"/>
      <c r="DC74" s="1279"/>
    </row>
    <row r="75" spans="2:107" x14ac:dyDescent="0.15">
      <c r="B75" s="1249"/>
      <c r="G75" s="1275"/>
      <c r="H75" s="1275"/>
      <c r="I75" s="1268"/>
      <c r="J75" s="1268"/>
      <c r="K75" s="1277"/>
      <c r="L75" s="1277"/>
      <c r="M75" s="1277"/>
      <c r="N75" s="1277"/>
      <c r="AM75" s="1267"/>
      <c r="AN75" s="1278"/>
      <c r="AO75" s="1278"/>
      <c r="AP75" s="1278"/>
      <c r="AQ75" s="1278"/>
      <c r="AR75" s="1278"/>
      <c r="AS75" s="1278"/>
      <c r="AT75" s="1278"/>
      <c r="AU75" s="1278"/>
      <c r="AV75" s="1278"/>
      <c r="AW75" s="1278"/>
      <c r="AX75" s="1278"/>
      <c r="AY75" s="1278"/>
      <c r="AZ75" s="1278"/>
      <c r="BA75" s="1278"/>
      <c r="BB75" s="1278" t="s">
        <v>597</v>
      </c>
      <c r="BC75" s="1278"/>
      <c r="BD75" s="1278"/>
      <c r="BE75" s="1278"/>
      <c r="BF75" s="1278"/>
      <c r="BG75" s="1278"/>
      <c r="BH75" s="1278"/>
      <c r="BI75" s="1278"/>
      <c r="BJ75" s="1278"/>
      <c r="BK75" s="1278"/>
      <c r="BL75" s="1278"/>
      <c r="BM75" s="1278"/>
      <c r="BN75" s="1278"/>
      <c r="BO75" s="1278"/>
      <c r="BP75" s="1279">
        <v>0.8</v>
      </c>
      <c r="BQ75" s="1279"/>
      <c r="BR75" s="1279"/>
      <c r="BS75" s="1279"/>
      <c r="BT75" s="1279"/>
      <c r="BU75" s="1279"/>
      <c r="BV75" s="1279"/>
      <c r="BW75" s="1279"/>
      <c r="BX75" s="1279">
        <v>0.8</v>
      </c>
      <c r="BY75" s="1279"/>
      <c r="BZ75" s="1279"/>
      <c r="CA75" s="1279"/>
      <c r="CB75" s="1279"/>
      <c r="CC75" s="1279"/>
      <c r="CD75" s="1279"/>
      <c r="CE75" s="1279"/>
      <c r="CF75" s="1279">
        <v>1</v>
      </c>
      <c r="CG75" s="1279"/>
      <c r="CH75" s="1279"/>
      <c r="CI75" s="1279"/>
      <c r="CJ75" s="1279"/>
      <c r="CK75" s="1279"/>
      <c r="CL75" s="1279"/>
      <c r="CM75" s="1279"/>
      <c r="CN75" s="1279">
        <v>1.2</v>
      </c>
      <c r="CO75" s="1279"/>
      <c r="CP75" s="1279"/>
      <c r="CQ75" s="1279"/>
      <c r="CR75" s="1279"/>
      <c r="CS75" s="1279"/>
      <c r="CT75" s="1279"/>
      <c r="CU75" s="1279"/>
      <c r="CV75" s="1279">
        <v>1.3</v>
      </c>
      <c r="CW75" s="1279"/>
      <c r="CX75" s="1279"/>
      <c r="CY75" s="1279"/>
      <c r="CZ75" s="1279"/>
      <c r="DA75" s="1279"/>
      <c r="DB75" s="1279"/>
      <c r="DC75" s="1279"/>
    </row>
    <row r="76" spans="2:107" x14ac:dyDescent="0.15">
      <c r="B76" s="1249"/>
      <c r="G76" s="1275"/>
      <c r="H76" s="1275"/>
      <c r="I76" s="1268"/>
      <c r="J76" s="1268"/>
      <c r="K76" s="1277"/>
      <c r="L76" s="1277"/>
      <c r="M76" s="1277"/>
      <c r="N76" s="1277"/>
      <c r="AM76" s="1267"/>
      <c r="AN76" s="1278"/>
      <c r="AO76" s="1278"/>
      <c r="AP76" s="1278"/>
      <c r="AQ76" s="1278"/>
      <c r="AR76" s="1278"/>
      <c r="AS76" s="1278"/>
      <c r="AT76" s="1278"/>
      <c r="AU76" s="1278"/>
      <c r="AV76" s="1278"/>
      <c r="AW76" s="1278"/>
      <c r="AX76" s="1278"/>
      <c r="AY76" s="1278"/>
      <c r="AZ76" s="1278"/>
      <c r="BA76" s="1278"/>
      <c r="BB76" s="1278"/>
      <c r="BC76" s="1278"/>
      <c r="BD76" s="1278"/>
      <c r="BE76" s="1278"/>
      <c r="BF76" s="1278"/>
      <c r="BG76" s="1278"/>
      <c r="BH76" s="1278"/>
      <c r="BI76" s="1278"/>
      <c r="BJ76" s="1278"/>
      <c r="BK76" s="1278"/>
      <c r="BL76" s="1278"/>
      <c r="BM76" s="1278"/>
      <c r="BN76" s="1278"/>
      <c r="BO76" s="1278"/>
      <c r="BP76" s="1279"/>
      <c r="BQ76" s="1279"/>
      <c r="BR76" s="1279"/>
      <c r="BS76" s="1279"/>
      <c r="BT76" s="1279"/>
      <c r="BU76" s="1279"/>
      <c r="BV76" s="1279"/>
      <c r="BW76" s="1279"/>
      <c r="BX76" s="1279"/>
      <c r="BY76" s="1279"/>
      <c r="BZ76" s="1279"/>
      <c r="CA76" s="1279"/>
      <c r="CB76" s="1279"/>
      <c r="CC76" s="1279"/>
      <c r="CD76" s="1279"/>
      <c r="CE76" s="1279"/>
      <c r="CF76" s="1279"/>
      <c r="CG76" s="1279"/>
      <c r="CH76" s="1279"/>
      <c r="CI76" s="1279"/>
      <c r="CJ76" s="1279"/>
      <c r="CK76" s="1279"/>
      <c r="CL76" s="1279"/>
      <c r="CM76" s="1279"/>
      <c r="CN76" s="1279"/>
      <c r="CO76" s="1279"/>
      <c r="CP76" s="1279"/>
      <c r="CQ76" s="1279"/>
      <c r="CR76" s="1279"/>
      <c r="CS76" s="1279"/>
      <c r="CT76" s="1279"/>
      <c r="CU76" s="1279"/>
      <c r="CV76" s="1279"/>
      <c r="CW76" s="1279"/>
      <c r="CX76" s="1279"/>
      <c r="CY76" s="1279"/>
      <c r="CZ76" s="1279"/>
      <c r="DA76" s="1279"/>
      <c r="DB76" s="1279"/>
      <c r="DC76" s="1279"/>
    </row>
    <row r="77" spans="2:107" x14ac:dyDescent="0.15">
      <c r="B77" s="1249"/>
      <c r="G77" s="1268"/>
      <c r="H77" s="1268"/>
      <c r="I77" s="1268"/>
      <c r="J77" s="1268"/>
      <c r="K77" s="1296"/>
      <c r="L77" s="1296"/>
      <c r="M77" s="1296"/>
      <c r="N77" s="1296"/>
      <c r="AN77" s="1274" t="s">
        <v>594</v>
      </c>
      <c r="AO77" s="1274"/>
      <c r="AP77" s="1274"/>
      <c r="AQ77" s="1274"/>
      <c r="AR77" s="1274"/>
      <c r="AS77" s="1274"/>
      <c r="AT77" s="1274"/>
      <c r="AU77" s="1274"/>
      <c r="AV77" s="1274"/>
      <c r="AW77" s="1274"/>
      <c r="AX77" s="1274"/>
      <c r="AY77" s="1274"/>
      <c r="AZ77" s="1274"/>
      <c r="BA77" s="1274"/>
      <c r="BB77" s="1278" t="s">
        <v>592</v>
      </c>
      <c r="BC77" s="1278"/>
      <c r="BD77" s="1278"/>
      <c r="BE77" s="1278"/>
      <c r="BF77" s="1278"/>
      <c r="BG77" s="1278"/>
      <c r="BH77" s="1278"/>
      <c r="BI77" s="1278"/>
      <c r="BJ77" s="1278"/>
      <c r="BK77" s="1278"/>
      <c r="BL77" s="1278"/>
      <c r="BM77" s="1278"/>
      <c r="BN77" s="1278"/>
      <c r="BO77" s="1278"/>
      <c r="BP77" s="1279">
        <v>0</v>
      </c>
      <c r="BQ77" s="1279"/>
      <c r="BR77" s="1279"/>
      <c r="BS77" s="1279"/>
      <c r="BT77" s="1279"/>
      <c r="BU77" s="1279"/>
      <c r="BV77" s="1279"/>
      <c r="BW77" s="1279"/>
      <c r="BX77" s="1279">
        <v>0</v>
      </c>
      <c r="BY77" s="1279"/>
      <c r="BZ77" s="1279"/>
      <c r="CA77" s="1279"/>
      <c r="CB77" s="1279"/>
      <c r="CC77" s="1279"/>
      <c r="CD77" s="1279"/>
      <c r="CE77" s="1279"/>
      <c r="CF77" s="1279">
        <v>0</v>
      </c>
      <c r="CG77" s="1279"/>
      <c r="CH77" s="1279"/>
      <c r="CI77" s="1279"/>
      <c r="CJ77" s="1279"/>
      <c r="CK77" s="1279"/>
      <c r="CL77" s="1279"/>
      <c r="CM77" s="1279"/>
      <c r="CN77" s="1279">
        <v>0</v>
      </c>
      <c r="CO77" s="1279"/>
      <c r="CP77" s="1279"/>
      <c r="CQ77" s="1279"/>
      <c r="CR77" s="1279"/>
      <c r="CS77" s="1279"/>
      <c r="CT77" s="1279"/>
      <c r="CU77" s="1279"/>
      <c r="CV77" s="1279">
        <v>0</v>
      </c>
      <c r="CW77" s="1279"/>
      <c r="CX77" s="1279"/>
      <c r="CY77" s="1279"/>
      <c r="CZ77" s="1279"/>
      <c r="DA77" s="1279"/>
      <c r="DB77" s="1279"/>
      <c r="DC77" s="1279"/>
    </row>
    <row r="78" spans="2:107" x14ac:dyDescent="0.15">
      <c r="B78" s="1249"/>
      <c r="G78" s="1268"/>
      <c r="H78" s="1268"/>
      <c r="I78" s="1268"/>
      <c r="J78" s="1268"/>
      <c r="K78" s="1296"/>
      <c r="L78" s="1296"/>
      <c r="M78" s="1296"/>
      <c r="N78" s="1296"/>
      <c r="AN78" s="1274"/>
      <c r="AO78" s="1274"/>
      <c r="AP78" s="1274"/>
      <c r="AQ78" s="1274"/>
      <c r="AR78" s="1274"/>
      <c r="AS78" s="1274"/>
      <c r="AT78" s="1274"/>
      <c r="AU78" s="1274"/>
      <c r="AV78" s="1274"/>
      <c r="AW78" s="1274"/>
      <c r="AX78" s="1274"/>
      <c r="AY78" s="1274"/>
      <c r="AZ78" s="1274"/>
      <c r="BA78" s="1274"/>
      <c r="BB78" s="1278"/>
      <c r="BC78" s="1278"/>
      <c r="BD78" s="1278"/>
      <c r="BE78" s="1278"/>
      <c r="BF78" s="1278"/>
      <c r="BG78" s="1278"/>
      <c r="BH78" s="1278"/>
      <c r="BI78" s="1278"/>
      <c r="BJ78" s="1278"/>
      <c r="BK78" s="1278"/>
      <c r="BL78" s="1278"/>
      <c r="BM78" s="1278"/>
      <c r="BN78" s="1278"/>
      <c r="BO78" s="1278"/>
      <c r="BP78" s="1279"/>
      <c r="BQ78" s="1279"/>
      <c r="BR78" s="1279"/>
      <c r="BS78" s="1279"/>
      <c r="BT78" s="1279"/>
      <c r="BU78" s="1279"/>
      <c r="BV78" s="1279"/>
      <c r="BW78" s="1279"/>
      <c r="BX78" s="1279"/>
      <c r="BY78" s="1279"/>
      <c r="BZ78" s="1279"/>
      <c r="CA78" s="1279"/>
      <c r="CB78" s="1279"/>
      <c r="CC78" s="1279"/>
      <c r="CD78" s="1279"/>
      <c r="CE78" s="1279"/>
      <c r="CF78" s="1279"/>
      <c r="CG78" s="1279"/>
      <c r="CH78" s="1279"/>
      <c r="CI78" s="1279"/>
      <c r="CJ78" s="1279"/>
      <c r="CK78" s="1279"/>
      <c r="CL78" s="1279"/>
      <c r="CM78" s="1279"/>
      <c r="CN78" s="1279"/>
      <c r="CO78" s="1279"/>
      <c r="CP78" s="1279"/>
      <c r="CQ78" s="1279"/>
      <c r="CR78" s="1279"/>
      <c r="CS78" s="1279"/>
      <c r="CT78" s="1279"/>
      <c r="CU78" s="1279"/>
      <c r="CV78" s="1279"/>
      <c r="CW78" s="1279"/>
      <c r="CX78" s="1279"/>
      <c r="CY78" s="1279"/>
      <c r="CZ78" s="1279"/>
      <c r="DA78" s="1279"/>
      <c r="DB78" s="1279"/>
      <c r="DC78" s="1279"/>
    </row>
    <row r="79" spans="2:107" x14ac:dyDescent="0.15">
      <c r="B79" s="1249"/>
      <c r="G79" s="1268"/>
      <c r="H79" s="1268"/>
      <c r="I79" s="1281"/>
      <c r="J79" s="1281"/>
      <c r="K79" s="1297"/>
      <c r="L79" s="1297"/>
      <c r="M79" s="1297"/>
      <c r="N79" s="1297"/>
      <c r="AN79" s="1274"/>
      <c r="AO79" s="1274"/>
      <c r="AP79" s="1274"/>
      <c r="AQ79" s="1274"/>
      <c r="AR79" s="1274"/>
      <c r="AS79" s="1274"/>
      <c r="AT79" s="1274"/>
      <c r="AU79" s="1274"/>
      <c r="AV79" s="1274"/>
      <c r="AW79" s="1274"/>
      <c r="AX79" s="1274"/>
      <c r="AY79" s="1274"/>
      <c r="AZ79" s="1274"/>
      <c r="BA79" s="1274"/>
      <c r="BB79" s="1278" t="s">
        <v>597</v>
      </c>
      <c r="BC79" s="1278"/>
      <c r="BD79" s="1278"/>
      <c r="BE79" s="1278"/>
      <c r="BF79" s="1278"/>
      <c r="BG79" s="1278"/>
      <c r="BH79" s="1278"/>
      <c r="BI79" s="1278"/>
      <c r="BJ79" s="1278"/>
      <c r="BK79" s="1278"/>
      <c r="BL79" s="1278"/>
      <c r="BM79" s="1278"/>
      <c r="BN79" s="1278"/>
      <c r="BO79" s="1278"/>
      <c r="BP79" s="1279">
        <v>7.1</v>
      </c>
      <c r="BQ79" s="1279"/>
      <c r="BR79" s="1279"/>
      <c r="BS79" s="1279"/>
      <c r="BT79" s="1279"/>
      <c r="BU79" s="1279"/>
      <c r="BV79" s="1279"/>
      <c r="BW79" s="1279"/>
      <c r="BX79" s="1279">
        <v>7.4</v>
      </c>
      <c r="BY79" s="1279"/>
      <c r="BZ79" s="1279"/>
      <c r="CA79" s="1279"/>
      <c r="CB79" s="1279"/>
      <c r="CC79" s="1279"/>
      <c r="CD79" s="1279"/>
      <c r="CE79" s="1279"/>
      <c r="CF79" s="1279">
        <v>7.4</v>
      </c>
      <c r="CG79" s="1279"/>
      <c r="CH79" s="1279"/>
      <c r="CI79" s="1279"/>
      <c r="CJ79" s="1279"/>
      <c r="CK79" s="1279"/>
      <c r="CL79" s="1279"/>
      <c r="CM79" s="1279"/>
      <c r="CN79" s="1279">
        <v>8</v>
      </c>
      <c r="CO79" s="1279"/>
      <c r="CP79" s="1279"/>
      <c r="CQ79" s="1279"/>
      <c r="CR79" s="1279"/>
      <c r="CS79" s="1279"/>
      <c r="CT79" s="1279"/>
      <c r="CU79" s="1279"/>
      <c r="CV79" s="1279">
        <v>6.6</v>
      </c>
      <c r="CW79" s="1279"/>
      <c r="CX79" s="1279"/>
      <c r="CY79" s="1279"/>
      <c r="CZ79" s="1279"/>
      <c r="DA79" s="1279"/>
      <c r="DB79" s="1279"/>
      <c r="DC79" s="1279"/>
    </row>
    <row r="80" spans="2:107" x14ac:dyDescent="0.15">
      <c r="B80" s="1249"/>
      <c r="G80" s="1268"/>
      <c r="H80" s="1268"/>
      <c r="I80" s="1281"/>
      <c r="J80" s="1281"/>
      <c r="K80" s="1297"/>
      <c r="L80" s="1297"/>
      <c r="M80" s="1297"/>
      <c r="N80" s="1297"/>
      <c r="AN80" s="1274"/>
      <c r="AO80" s="1274"/>
      <c r="AP80" s="1274"/>
      <c r="AQ80" s="1274"/>
      <c r="AR80" s="1274"/>
      <c r="AS80" s="1274"/>
      <c r="AT80" s="1274"/>
      <c r="AU80" s="1274"/>
      <c r="AV80" s="1274"/>
      <c r="AW80" s="1274"/>
      <c r="AX80" s="1274"/>
      <c r="AY80" s="1274"/>
      <c r="AZ80" s="1274"/>
      <c r="BA80" s="1274"/>
      <c r="BB80" s="1278"/>
      <c r="BC80" s="1278"/>
      <c r="BD80" s="1278"/>
      <c r="BE80" s="1278"/>
      <c r="BF80" s="1278"/>
      <c r="BG80" s="1278"/>
      <c r="BH80" s="1278"/>
      <c r="BI80" s="1278"/>
      <c r="BJ80" s="1278"/>
      <c r="BK80" s="1278"/>
      <c r="BL80" s="1278"/>
      <c r="BM80" s="1278"/>
      <c r="BN80" s="1278"/>
      <c r="BO80" s="1278"/>
      <c r="BP80" s="1279"/>
      <c r="BQ80" s="1279"/>
      <c r="BR80" s="1279"/>
      <c r="BS80" s="1279"/>
      <c r="BT80" s="1279"/>
      <c r="BU80" s="1279"/>
      <c r="BV80" s="1279"/>
      <c r="BW80" s="1279"/>
      <c r="BX80" s="1279"/>
      <c r="BY80" s="1279"/>
      <c r="BZ80" s="1279"/>
      <c r="CA80" s="1279"/>
      <c r="CB80" s="1279"/>
      <c r="CC80" s="1279"/>
      <c r="CD80" s="1279"/>
      <c r="CE80" s="1279"/>
      <c r="CF80" s="1279"/>
      <c r="CG80" s="1279"/>
      <c r="CH80" s="1279"/>
      <c r="CI80" s="1279"/>
      <c r="CJ80" s="1279"/>
      <c r="CK80" s="1279"/>
      <c r="CL80" s="1279"/>
      <c r="CM80" s="1279"/>
      <c r="CN80" s="1279"/>
      <c r="CO80" s="1279"/>
      <c r="CP80" s="1279"/>
      <c r="CQ80" s="1279"/>
      <c r="CR80" s="1279"/>
      <c r="CS80" s="1279"/>
      <c r="CT80" s="1279"/>
      <c r="CU80" s="1279"/>
      <c r="CV80" s="1279"/>
      <c r="CW80" s="1279"/>
      <c r="CX80" s="1279"/>
      <c r="CY80" s="1279"/>
      <c r="CZ80" s="1279"/>
      <c r="DA80" s="1279"/>
      <c r="DB80" s="1279"/>
      <c r="DC80" s="1279"/>
    </row>
    <row r="81" spans="2:109" x14ac:dyDescent="0.15">
      <c r="B81" s="1249"/>
    </row>
    <row r="82" spans="2:109" ht="17.25" x14ac:dyDescent="0.15">
      <c r="B82" s="1249"/>
      <c r="K82" s="1298"/>
      <c r="L82" s="1298"/>
      <c r="M82" s="1298"/>
      <c r="N82" s="1298"/>
      <c r="AQ82" s="1298"/>
      <c r="AR82" s="1298"/>
      <c r="AS82" s="1298"/>
      <c r="AT82" s="1298"/>
      <c r="BC82" s="1298"/>
      <c r="BD82" s="1298"/>
      <c r="BE82" s="1298"/>
      <c r="BF82" s="1298"/>
      <c r="BO82" s="1298"/>
      <c r="BP82" s="1298"/>
      <c r="BQ82" s="1298"/>
      <c r="BR82" s="1298"/>
      <c r="CA82" s="1298"/>
      <c r="CB82" s="1298"/>
      <c r="CC82" s="1298"/>
      <c r="CD82" s="1298"/>
      <c r="CM82" s="1298"/>
      <c r="CN82" s="1298"/>
      <c r="CO82" s="1298"/>
      <c r="CP82" s="1298"/>
      <c r="CY82" s="1298"/>
      <c r="CZ82" s="1298"/>
      <c r="DA82" s="1298"/>
      <c r="DB82" s="1298"/>
      <c r="DC82" s="1298"/>
    </row>
    <row r="83" spans="2:109" x14ac:dyDescent="0.15">
      <c r="B83" s="1251"/>
      <c r="C83" s="1252"/>
      <c r="D83" s="1252"/>
      <c r="E83" s="1252"/>
      <c r="F83" s="1252"/>
      <c r="G83" s="1252"/>
      <c r="H83" s="1252"/>
      <c r="I83" s="1252"/>
      <c r="J83" s="1252"/>
      <c r="K83" s="1252"/>
      <c r="L83" s="1252"/>
      <c r="M83" s="1252"/>
      <c r="N83" s="1252"/>
      <c r="O83" s="1252"/>
      <c r="P83" s="1252"/>
      <c r="Q83" s="1252"/>
      <c r="R83" s="1252"/>
      <c r="S83" s="1252"/>
      <c r="T83" s="1252"/>
      <c r="U83" s="1252"/>
      <c r="V83" s="1252"/>
      <c r="W83" s="1252"/>
      <c r="X83" s="1252"/>
      <c r="Y83" s="1252"/>
      <c r="Z83" s="1252"/>
      <c r="AA83" s="1252"/>
      <c r="AB83" s="1252"/>
      <c r="AC83" s="1252"/>
      <c r="AD83" s="1252"/>
      <c r="AE83" s="1252"/>
      <c r="AF83" s="1252"/>
      <c r="AG83" s="1252"/>
      <c r="AH83" s="1252"/>
      <c r="AI83" s="1252"/>
      <c r="AJ83" s="1252"/>
      <c r="AK83" s="1252"/>
      <c r="AL83" s="1252"/>
      <c r="AM83" s="1252"/>
      <c r="AN83" s="1252"/>
      <c r="AO83" s="1252"/>
      <c r="AP83" s="1252"/>
      <c r="AQ83" s="1252"/>
      <c r="AR83" s="1252"/>
      <c r="AS83" s="1252"/>
      <c r="AT83" s="1252"/>
      <c r="AU83" s="1252"/>
      <c r="AV83" s="1252"/>
      <c r="AW83" s="1252"/>
      <c r="AX83" s="1252"/>
      <c r="AY83" s="1252"/>
      <c r="AZ83" s="1252"/>
      <c r="BA83" s="1252"/>
      <c r="BB83" s="1252"/>
      <c r="BC83" s="1252"/>
      <c r="BD83" s="1252"/>
      <c r="BE83" s="1252"/>
      <c r="BF83" s="1252"/>
      <c r="BG83" s="1252"/>
      <c r="BH83" s="1252"/>
      <c r="BI83" s="1252"/>
      <c r="BJ83" s="1252"/>
      <c r="BK83" s="1252"/>
      <c r="BL83" s="1252"/>
      <c r="BM83" s="1252"/>
      <c r="BN83" s="1252"/>
      <c r="BO83" s="1252"/>
      <c r="BP83" s="1252"/>
      <c r="BQ83" s="1252"/>
      <c r="BR83" s="1252"/>
      <c r="BS83" s="1252"/>
      <c r="BT83" s="1252"/>
      <c r="BU83" s="1252"/>
      <c r="BV83" s="1252"/>
      <c r="BW83" s="1252"/>
      <c r="BX83" s="1252"/>
      <c r="BY83" s="1252"/>
      <c r="BZ83" s="1252"/>
      <c r="CA83" s="1252"/>
      <c r="CB83" s="1252"/>
      <c r="CC83" s="1252"/>
      <c r="CD83" s="1252"/>
      <c r="CE83" s="1252"/>
      <c r="CF83" s="1252"/>
      <c r="CG83" s="1252"/>
      <c r="CH83" s="1252"/>
      <c r="CI83" s="1252"/>
      <c r="CJ83" s="1252"/>
      <c r="CK83" s="1252"/>
      <c r="CL83" s="1252"/>
      <c r="CM83" s="1252"/>
      <c r="CN83" s="1252"/>
      <c r="CO83" s="1252"/>
      <c r="CP83" s="1252"/>
      <c r="CQ83" s="1252"/>
      <c r="CR83" s="1252"/>
      <c r="CS83" s="1252"/>
      <c r="CT83" s="1252"/>
      <c r="CU83" s="1252"/>
      <c r="CV83" s="1252"/>
      <c r="CW83" s="1252"/>
      <c r="CX83" s="1252"/>
      <c r="CY83" s="1252"/>
      <c r="CZ83" s="1252"/>
      <c r="DA83" s="1252"/>
      <c r="DB83" s="1252"/>
      <c r="DC83" s="1252"/>
      <c r="DD83" s="1253"/>
    </row>
    <row r="84" spans="2:109" x14ac:dyDescent="0.15">
      <c r="DD84" s="1243"/>
      <c r="DE84" s="1243"/>
    </row>
    <row r="85" spans="2:109" x14ac:dyDescent="0.15">
      <c r="DD85" s="1243"/>
      <c r="DE85" s="1243"/>
    </row>
  </sheetData>
  <sheetProtection algorithmName="SHA-512" hashValue="UMscrPtVV9VqtOrFxvz1/DAYwKCNB23jWZh2kReH3Wdg8J52Vfm5+luR6eoHtEUPL9SLRjYwNfG5lf/ZjfE1eg==" saltValue="4o7wffInmlZdH2kBHm2tNA=="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56" customWidth="1"/>
    <col min="35" max="122" width="2.5" style="255" customWidth="1"/>
    <col min="123" max="16384" width="2.5" style="255" hidden="1"/>
  </cols>
  <sheetData>
    <row r="1" spans="1:34"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1:34" x14ac:dyDescent="0.15">
      <c r="S2" s="255"/>
      <c r="AH2" s="255"/>
    </row>
    <row r="3" spans="1: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1:34" x14ac:dyDescent="0.15"/>
    <row r="5" spans="1:34" x14ac:dyDescent="0.15"/>
    <row r="6" spans="1:34" x14ac:dyDescent="0.15"/>
    <row r="7" spans="1:34" x14ac:dyDescent="0.15"/>
    <row r="8" spans="1:34" x14ac:dyDescent="0.15"/>
    <row r="9" spans="1:34" x14ac:dyDescent="0.15">
      <c r="AH9" s="255"/>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505</v>
      </c>
    </row>
  </sheetData>
  <sheetProtection algorithmName="SHA-512" hashValue="V9Krm7llCf0mOFc31mFc7jR7avOaPnE8idZWbX1n7mRWOLApntuc6uM7VnU6VjoURPIx1pYIgRDGN3sYNIPHEQ==" saltValue="T8icxVp4KDFQAUpie8Aop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56" customWidth="1"/>
    <col min="35" max="122" width="2.5" style="255" customWidth="1"/>
    <col min="123" max="16384" width="2.5" style="255" hidden="1"/>
  </cols>
  <sheetData>
    <row r="1" spans="2:34"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2:34" x14ac:dyDescent="0.15">
      <c r="S2" s="255"/>
      <c r="AH2" s="255"/>
    </row>
    <row r="3" spans="2: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2:34" x14ac:dyDescent="0.15"/>
    <row r="5" spans="2:34" x14ac:dyDescent="0.15"/>
    <row r="6" spans="2:34" x14ac:dyDescent="0.15"/>
    <row r="7" spans="2:34" x14ac:dyDescent="0.15"/>
    <row r="8" spans="2:34" x14ac:dyDescent="0.15"/>
    <row r="9" spans="2:34" x14ac:dyDescent="0.15">
      <c r="AH9" s="255"/>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c r="AG59" s="255"/>
      <c r="AH59" s="255"/>
    </row>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505</v>
      </c>
    </row>
  </sheetData>
  <sheetProtection algorithmName="SHA-512" hashValue="uqkEw5oRylnwKNKZzJtzz1HxVwbQQgmJKI5LUCUUrmM9UR331cdtVku9i0g9Yv1OxveMIfCRySvmbVs0Fa3OZA==" saltValue="Xua8A7vf5lPrKlnnWgcTv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52</v>
      </c>
      <c r="E2" s="146"/>
      <c r="F2" s="147" t="s">
        <v>555</v>
      </c>
      <c r="G2" s="148"/>
      <c r="H2" s="149"/>
    </row>
    <row r="3" spans="1:8" x14ac:dyDescent="0.15">
      <c r="A3" s="145" t="s">
        <v>548</v>
      </c>
      <c r="B3" s="150"/>
      <c r="C3" s="151"/>
      <c r="D3" s="152">
        <v>510796</v>
      </c>
      <c r="E3" s="153"/>
      <c r="F3" s="154">
        <v>317319</v>
      </c>
      <c r="G3" s="155"/>
      <c r="H3" s="156"/>
    </row>
    <row r="4" spans="1:8" x14ac:dyDescent="0.15">
      <c r="A4" s="157"/>
      <c r="B4" s="158"/>
      <c r="C4" s="159"/>
      <c r="D4" s="160">
        <v>510796</v>
      </c>
      <c r="E4" s="161"/>
      <c r="F4" s="162">
        <v>164214</v>
      </c>
      <c r="G4" s="163"/>
      <c r="H4" s="164"/>
    </row>
    <row r="5" spans="1:8" x14ac:dyDescent="0.15">
      <c r="A5" s="145" t="s">
        <v>550</v>
      </c>
      <c r="B5" s="150"/>
      <c r="C5" s="151"/>
      <c r="D5" s="152">
        <v>357504</v>
      </c>
      <c r="E5" s="153"/>
      <c r="F5" s="154">
        <v>289738</v>
      </c>
      <c r="G5" s="155"/>
      <c r="H5" s="156"/>
    </row>
    <row r="6" spans="1:8" x14ac:dyDescent="0.15">
      <c r="A6" s="157"/>
      <c r="B6" s="158"/>
      <c r="C6" s="159"/>
      <c r="D6" s="160">
        <v>312918</v>
      </c>
      <c r="E6" s="161"/>
      <c r="F6" s="162">
        <v>156238</v>
      </c>
      <c r="G6" s="163"/>
      <c r="H6" s="164"/>
    </row>
    <row r="7" spans="1:8" x14ac:dyDescent="0.15">
      <c r="A7" s="145" t="s">
        <v>551</v>
      </c>
      <c r="B7" s="150"/>
      <c r="C7" s="151"/>
      <c r="D7" s="152">
        <v>508535</v>
      </c>
      <c r="E7" s="153"/>
      <c r="F7" s="154">
        <v>316937</v>
      </c>
      <c r="G7" s="155"/>
      <c r="H7" s="156"/>
    </row>
    <row r="8" spans="1:8" x14ac:dyDescent="0.15">
      <c r="A8" s="157"/>
      <c r="B8" s="158"/>
      <c r="C8" s="159"/>
      <c r="D8" s="160">
        <v>426188</v>
      </c>
      <c r="E8" s="161"/>
      <c r="F8" s="162">
        <v>199150</v>
      </c>
      <c r="G8" s="163"/>
      <c r="H8" s="164"/>
    </row>
    <row r="9" spans="1:8" x14ac:dyDescent="0.15">
      <c r="A9" s="145" t="s">
        <v>552</v>
      </c>
      <c r="B9" s="150"/>
      <c r="C9" s="151"/>
      <c r="D9" s="152">
        <v>403724</v>
      </c>
      <c r="E9" s="153"/>
      <c r="F9" s="154">
        <v>332350</v>
      </c>
      <c r="G9" s="155"/>
      <c r="H9" s="156"/>
    </row>
    <row r="10" spans="1:8" x14ac:dyDescent="0.15">
      <c r="A10" s="157"/>
      <c r="B10" s="158"/>
      <c r="C10" s="159"/>
      <c r="D10" s="160">
        <v>345557</v>
      </c>
      <c r="E10" s="161"/>
      <c r="F10" s="162">
        <v>200453</v>
      </c>
      <c r="G10" s="163"/>
      <c r="H10" s="164"/>
    </row>
    <row r="11" spans="1:8" x14ac:dyDescent="0.15">
      <c r="A11" s="145" t="s">
        <v>553</v>
      </c>
      <c r="B11" s="150"/>
      <c r="C11" s="151"/>
      <c r="D11" s="152">
        <v>587740</v>
      </c>
      <c r="E11" s="153"/>
      <c r="F11" s="154">
        <v>362690</v>
      </c>
      <c r="G11" s="155"/>
      <c r="H11" s="156"/>
    </row>
    <row r="12" spans="1:8" x14ac:dyDescent="0.15">
      <c r="A12" s="157"/>
      <c r="B12" s="158"/>
      <c r="C12" s="165"/>
      <c r="D12" s="160">
        <v>580647</v>
      </c>
      <c r="E12" s="161"/>
      <c r="F12" s="162">
        <v>172580</v>
      </c>
      <c r="G12" s="163"/>
      <c r="H12" s="164"/>
    </row>
    <row r="13" spans="1:8" x14ac:dyDescent="0.15">
      <c r="A13" s="145"/>
      <c r="B13" s="150"/>
      <c r="C13" s="166"/>
      <c r="D13" s="167">
        <v>473660</v>
      </c>
      <c r="E13" s="168"/>
      <c r="F13" s="169">
        <v>323807</v>
      </c>
      <c r="G13" s="170"/>
      <c r="H13" s="156"/>
    </row>
    <row r="14" spans="1:8" x14ac:dyDescent="0.15">
      <c r="A14" s="157"/>
      <c r="B14" s="158"/>
      <c r="C14" s="159"/>
      <c r="D14" s="160">
        <v>435221</v>
      </c>
      <c r="E14" s="161"/>
      <c r="F14" s="162">
        <v>178527</v>
      </c>
      <c r="G14" s="163"/>
      <c r="H14" s="164"/>
    </row>
    <row r="17" spans="1:11" x14ac:dyDescent="0.15">
      <c r="A17" s="141" t="s">
        <v>53</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54</v>
      </c>
      <c r="B19" s="171">
        <f>ROUND(VALUE(SUBSTITUTE(実質収支比率等に係る経年分析!F$48,"▲","-")),2)</f>
        <v>3.61</v>
      </c>
      <c r="C19" s="171">
        <f>ROUND(VALUE(SUBSTITUTE(実質収支比率等に係る経年分析!G$48,"▲","-")),2)</f>
        <v>3.77</v>
      </c>
      <c r="D19" s="171">
        <f>ROUND(VALUE(SUBSTITUTE(実質収支比率等に係る経年分析!H$48,"▲","-")),2)</f>
        <v>3.19</v>
      </c>
      <c r="E19" s="171">
        <f>ROUND(VALUE(SUBSTITUTE(実質収支比率等に係る経年分析!I$48,"▲","-")),2)</f>
        <v>1.51</v>
      </c>
      <c r="F19" s="171">
        <f>ROUND(VALUE(SUBSTITUTE(実質収支比率等に係る経年分析!J$48,"▲","-")),2)</f>
        <v>1.48</v>
      </c>
    </row>
    <row r="20" spans="1:11" x14ac:dyDescent="0.15">
      <c r="A20" s="171" t="s">
        <v>55</v>
      </c>
      <c r="B20" s="171">
        <f>ROUND(VALUE(SUBSTITUTE(実質収支比率等に係る経年分析!F$47,"▲","-")),2)</f>
        <v>136.75</v>
      </c>
      <c r="C20" s="171">
        <f>ROUND(VALUE(SUBSTITUTE(実質収支比率等に係る経年分析!G$47,"▲","-")),2)</f>
        <v>157.41</v>
      </c>
      <c r="D20" s="171">
        <f>ROUND(VALUE(SUBSTITUTE(実質収支比率等に係る経年分析!H$47,"▲","-")),2)</f>
        <v>174.28</v>
      </c>
      <c r="E20" s="171">
        <f>ROUND(VALUE(SUBSTITUTE(実質収支比率等に係る経年分析!I$47,"▲","-")),2)</f>
        <v>183.65</v>
      </c>
      <c r="F20" s="171">
        <f>ROUND(VALUE(SUBSTITUTE(実質収支比率等に係る経年分析!J$47,"▲","-")),2)</f>
        <v>185.28</v>
      </c>
    </row>
    <row r="21" spans="1:11" x14ac:dyDescent="0.15">
      <c r="A21" s="171" t="s">
        <v>56</v>
      </c>
      <c r="B21" s="171">
        <f>IF(ISNUMBER(VALUE(SUBSTITUTE(実質収支比率等に係る経年分析!F$49,"▲","-"))),ROUND(VALUE(SUBSTITUTE(実質収支比率等に係る経年分析!F$49,"▲","-")),2),NA())</f>
        <v>10.48</v>
      </c>
      <c r="C21" s="171">
        <f>IF(ISNUMBER(VALUE(SUBSTITUTE(実質収支比率等に係る経年分析!G$49,"▲","-"))),ROUND(VALUE(SUBSTITUTE(実質収支比率等に係る経年分析!G$49,"▲","-")),2),NA())</f>
        <v>7.05</v>
      </c>
      <c r="D21" s="171">
        <f>IF(ISNUMBER(VALUE(SUBSTITUTE(実質収支比率等に係る経年分析!H$49,"▲","-"))),ROUND(VALUE(SUBSTITUTE(実質収支比率等に係る経年分析!H$49,"▲","-")),2),NA())</f>
        <v>8.7899999999999991</v>
      </c>
      <c r="E21" s="171">
        <f>IF(ISNUMBER(VALUE(SUBSTITUTE(実質収支比率等に係る経年分析!I$49,"▲","-"))),ROUND(VALUE(SUBSTITUTE(実質収支比率等に係る経年分析!I$49,"▲","-")),2),NA())</f>
        <v>8.4600000000000009</v>
      </c>
      <c r="F21" s="171">
        <f>IF(ISNUMBER(VALUE(SUBSTITUTE(実質収支比率等に係る経年分析!J$49,"▲","-"))),ROUND(VALUE(SUBSTITUTE(実質収支比率等に係る経年分析!J$49,"▲","-")),2),NA())</f>
        <v>7.72</v>
      </c>
    </row>
    <row r="24" spans="1:11" x14ac:dyDescent="0.15">
      <c r="A24" s="141" t="s">
        <v>57</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58</v>
      </c>
      <c r="C26" s="172" t="s">
        <v>59</v>
      </c>
      <c r="D26" s="172" t="s">
        <v>58</v>
      </c>
      <c r="E26" s="172" t="s">
        <v>59</v>
      </c>
      <c r="F26" s="172" t="s">
        <v>58</v>
      </c>
      <c r="G26" s="172" t="s">
        <v>59</v>
      </c>
      <c r="H26" s="172" t="s">
        <v>58</v>
      </c>
      <c r="I26" s="172" t="s">
        <v>59</v>
      </c>
      <c r="J26" s="172" t="s">
        <v>58</v>
      </c>
      <c r="K26" s="172" t="s">
        <v>59</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#VALUE!</v>
      </c>
      <c r="C27" s="172" t="e">
        <f>IF(ROUND(VALUE(SUBSTITUTE(連結実質赤字比率に係る赤字・黒字の構成分析!F$43,"▲", "-")), 2) &gt;= 0, ABS(ROUND(VALUE(SUBSTITUTE(連結実質赤字比率に係る赤字・黒字の構成分析!F$43,"▲", "-")), 2)), NA())</f>
        <v>#VALUE!</v>
      </c>
      <c r="D27" s="172" t="e">
        <f>IF(ROUND(VALUE(SUBSTITUTE(連結実質赤字比率に係る赤字・黒字の構成分析!G$43,"▲", "-")), 2) &lt; 0, ABS(ROUND(VALUE(SUBSTITUTE(連結実質赤字比率に係る赤字・黒字の構成分析!G$43,"▲", "-")), 2)), NA())</f>
        <v>#VALUE!</v>
      </c>
      <c r="E27" s="172" t="e">
        <f>IF(ROUND(VALUE(SUBSTITUTE(連結実質赤字比率に係る赤字・黒字の構成分析!G$43,"▲", "-")), 2) &gt;= 0, ABS(ROUND(VALUE(SUBSTITUTE(連結実質赤字比率に係る赤字・黒字の構成分析!G$43,"▲", "-")), 2)), NA())</f>
        <v>#VALUE!</v>
      </c>
      <c r="F27" s="172" t="e">
        <f>IF(ROUND(VALUE(SUBSTITUTE(連結実質赤字比率に係る赤字・黒字の構成分析!H$43,"▲", "-")), 2) &lt; 0, ABS(ROUND(VALUE(SUBSTITUTE(連結実質赤字比率に係る赤字・黒字の構成分析!H$43,"▲", "-")), 2)), NA())</f>
        <v>#VALUE!</v>
      </c>
      <c r="G27" s="172" t="e">
        <f>IF(ROUND(VALUE(SUBSTITUTE(連結実質赤字比率に係る赤字・黒字の構成分析!H$43,"▲", "-")), 2) &gt;= 0, ABS(ROUND(VALUE(SUBSTITUTE(連結実質赤字比率に係る赤字・黒字の構成分析!H$43,"▲", "-")), 2)), NA())</f>
        <v>#VALUE!</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e">
        <f>IF(連結実質赤字比率に係る赤字・黒字の構成分析!C$41="",NA(),連結実質赤字比率に係る赤字・黒字の構成分析!C$41)</f>
        <v>#N/A</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#VALUE!</v>
      </c>
      <c r="I29" s="172" t="e">
        <f>IF(ROUND(VALUE(SUBSTITUTE(連結実質赤字比率に係る赤字・黒字の構成分析!I$41,"▲", "-")), 2) &gt;= 0, ABS(ROUND(VALUE(SUBSTITUTE(連結実質赤字比率に係る赤字・黒字の構成分析!I$41,"▲", "-")), 2)), NA())</f>
        <v>#VALUE!</v>
      </c>
      <c r="J29" s="172" t="e">
        <f>IF(ROUND(VALUE(SUBSTITUTE(連結実質赤字比率に係る赤字・黒字の構成分析!J$41,"▲", "-")), 2) &lt; 0, ABS(ROUND(VALUE(SUBSTITUTE(連結実質赤字比率に係る赤字・黒字の構成分析!J$41,"▲", "-")), 2)), NA())</f>
        <v>#VALUE!</v>
      </c>
      <c r="K29" s="172" t="e">
        <f>IF(ROUND(VALUE(SUBSTITUTE(連結実質赤字比率に係る赤字・黒字の構成分析!J$41,"▲", "-")), 2) &gt;= 0, ABS(ROUND(VALUE(SUBSTITUTE(連結実質赤字比率に係る赤字・黒字の構成分析!J$41,"▲", "-")), 2)), NA())</f>
        <v>#VALUE!</v>
      </c>
    </row>
    <row r="30" spans="1:11" x14ac:dyDescent="0.15">
      <c r="A30" s="172" t="e">
        <f>IF(連結実質赤字比率に係る赤字・黒字の構成分析!C$40="",NA(),連結実質赤字比率に係る赤字・黒字の構成分析!C$40)</f>
        <v>#N/A</v>
      </c>
      <c r="B30" s="172" t="e">
        <f>IF(ROUND(VALUE(SUBSTITUTE(連結実質赤字比率に係る赤字・黒字の構成分析!F$40,"▲", "-")), 2) &lt; 0, ABS(ROUND(VALUE(SUBSTITUTE(連結実質赤字比率に係る赤字・黒字の構成分析!F$40,"▲", "-")), 2)), NA())</f>
        <v>#VALUE!</v>
      </c>
      <c r="C30" s="172" t="e">
        <f>IF(ROUND(VALUE(SUBSTITUTE(連結実質赤字比率に係る赤字・黒字の構成分析!F$40,"▲", "-")), 2) &gt;= 0, ABS(ROUND(VALUE(SUBSTITUTE(連結実質赤字比率に係る赤字・黒字の構成分析!F$40,"▲", "-")), 2)), NA())</f>
        <v>#VALUE!</v>
      </c>
      <c r="D30" s="172" t="e">
        <f>IF(ROUND(VALUE(SUBSTITUTE(連結実質赤字比率に係る赤字・黒字の構成分析!G$40,"▲", "-")), 2) &lt; 0, ABS(ROUND(VALUE(SUBSTITUTE(連結実質赤字比率に係る赤字・黒字の構成分析!G$40,"▲", "-")), 2)), NA())</f>
        <v>#VALUE!</v>
      </c>
      <c r="E30" s="172" t="e">
        <f>IF(ROUND(VALUE(SUBSTITUTE(連結実質赤字比率に係る赤字・黒字の構成分析!G$40,"▲", "-")), 2) &gt;= 0, ABS(ROUND(VALUE(SUBSTITUTE(連結実質赤字比率に係る赤字・黒字の構成分析!G$40,"▲", "-")), 2)), NA())</f>
        <v>#VALUE!</v>
      </c>
      <c r="F30" s="172" t="e">
        <f>IF(ROUND(VALUE(SUBSTITUTE(連結実質赤字比率に係る赤字・黒字の構成分析!H$40,"▲", "-")), 2) &lt; 0, ABS(ROUND(VALUE(SUBSTITUTE(連結実質赤字比率に係る赤字・黒字の構成分析!H$40,"▲", "-")), 2)), NA())</f>
        <v>#VALUE!</v>
      </c>
      <c r="G30" s="172" t="e">
        <f>IF(ROUND(VALUE(SUBSTITUTE(連結実質赤字比率に係る赤字・黒字の構成分析!H$40,"▲", "-")), 2) &gt;= 0, ABS(ROUND(VALUE(SUBSTITUTE(連結実質赤字比率に係る赤字・黒字の構成分析!H$40,"▲", "-")), 2)), NA())</f>
        <v>#VALUE!</v>
      </c>
      <c r="H30" s="172" t="e">
        <f>IF(ROUND(VALUE(SUBSTITUTE(連結実質赤字比率に係る赤字・黒字の構成分析!I$40,"▲", "-")), 2) &lt; 0, ABS(ROUND(VALUE(SUBSTITUTE(連結実質赤字比率に係る赤字・黒字の構成分析!I$40,"▲", "-")), 2)), NA())</f>
        <v>#VALUE!</v>
      </c>
      <c r="I30" s="172" t="e">
        <f>IF(ROUND(VALUE(SUBSTITUTE(連結実質赤字比率に係る赤字・黒字の構成分析!I$40,"▲", "-")), 2) &gt;= 0, ABS(ROUND(VALUE(SUBSTITUTE(連結実質赤字比率に係る赤字・黒字の構成分析!I$40,"▲", "-")), 2)), NA())</f>
        <v>#VALUE!</v>
      </c>
      <c r="J30" s="172" t="e">
        <f>IF(ROUND(VALUE(SUBSTITUTE(連結実質赤字比率に係る赤字・黒字の構成分析!J$40,"▲", "-")), 2) &lt; 0, ABS(ROUND(VALUE(SUBSTITUTE(連結実質赤字比率に係る赤字・黒字の構成分析!J$40,"▲", "-")), 2)), NA())</f>
        <v>#VALUE!</v>
      </c>
      <c r="K30" s="172" t="e">
        <f>IF(ROUND(VALUE(SUBSTITUTE(連結実質赤字比率に係る赤字・黒字の構成分析!J$40,"▲", "-")), 2) &gt;= 0, ABS(ROUND(VALUE(SUBSTITUTE(連結実質赤字比率に係る赤字・黒字の構成分析!J$40,"▲", "-")), 2)), NA())</f>
        <v>#VALUE!</v>
      </c>
    </row>
    <row r="31" spans="1:11" x14ac:dyDescent="0.15">
      <c r="A31" s="172" t="str">
        <f>IF(連結実質赤字比率に係る赤字・黒字の構成分析!C$39="",NA(),連結実質赤字比率に係る赤字・黒字の構成分析!C$39)</f>
        <v>簡易水道事業特別会計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0.02</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0.01</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v>
      </c>
    </row>
    <row r="32" spans="1:11" x14ac:dyDescent="0.15">
      <c r="A32" s="172" t="str">
        <f>IF(連結実質赤字比率に係る赤字・黒字の構成分析!C$38="",NA(),連結実質赤字比率に係る赤字・黒字の構成分析!C$38)</f>
        <v>集落排水事業特別会計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v>
      </c>
    </row>
    <row r="33" spans="1:16" x14ac:dyDescent="0.15">
      <c r="A33" s="172" t="str">
        <f>IF(連結実質赤字比率に係る赤字・黒字の構成分析!C$37="",NA(),連結実質赤字比率に係る赤字・黒字の構成分析!C$37)</f>
        <v>公共下水道事業特別会計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0</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v>
      </c>
    </row>
    <row r="34" spans="1:16" x14ac:dyDescent="0.15">
      <c r="A34" s="172" t="str">
        <f>IF(連結実質赤字比率に係る赤字・黒字の構成分析!C$36="",NA(),連結実質赤字比率に係る赤字・黒字の構成分析!C$36)</f>
        <v>後期高齢者医療特別会計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0.02</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0</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0</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0</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0.01</v>
      </c>
    </row>
    <row r="35" spans="1:16" x14ac:dyDescent="0.15">
      <c r="A35" s="172" t="str">
        <f>IF(連結実質赤字比率に係る赤字・黒字の構成分析!C$35="",NA(),連結実質赤字比率に係る赤字・黒字の構成分析!C$35)</f>
        <v>国民健康保険特別会計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0.31</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0.14000000000000001</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0.26</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0.1</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0.02</v>
      </c>
    </row>
    <row r="36" spans="1:16" x14ac:dyDescent="0.15">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3.61</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3.76</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3.19</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1.51</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1.48</v>
      </c>
    </row>
    <row r="39" spans="1:16" x14ac:dyDescent="0.15">
      <c r="A39" s="141" t="s">
        <v>60</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15">
      <c r="A42" s="173" t="s">
        <v>63</v>
      </c>
      <c r="B42" s="173"/>
      <c r="C42" s="173"/>
      <c r="D42" s="173">
        <f>'実質公債費比率（分子）の構造'!K$52</f>
        <v>188</v>
      </c>
      <c r="E42" s="173"/>
      <c r="F42" s="173"/>
      <c r="G42" s="173">
        <f>'実質公債費比率（分子）の構造'!L$52</f>
        <v>184</v>
      </c>
      <c r="H42" s="173"/>
      <c r="I42" s="173"/>
      <c r="J42" s="173">
        <f>'実質公債費比率（分子）の構造'!M$52</f>
        <v>182</v>
      </c>
      <c r="K42" s="173"/>
      <c r="L42" s="173"/>
      <c r="M42" s="173">
        <f>'実質公債費比率（分子）の構造'!N$52</f>
        <v>167</v>
      </c>
      <c r="N42" s="173"/>
      <c r="O42" s="173"/>
      <c r="P42" s="173">
        <f>'実質公債費比率（分子）の構造'!O$52</f>
        <v>164</v>
      </c>
    </row>
    <row r="43" spans="1:16" x14ac:dyDescent="0.15">
      <c r="A43" s="173" t="s">
        <v>64</v>
      </c>
      <c r="B43" s="173" t="str">
        <f>'実質公債費比率（分子）の構造'!K$51</f>
        <v>-</v>
      </c>
      <c r="C43" s="173"/>
      <c r="D43" s="173"/>
      <c r="E43" s="173" t="str">
        <f>'実質公債費比率（分子）の構造'!L$51</f>
        <v>-</v>
      </c>
      <c r="F43" s="173"/>
      <c r="G43" s="173"/>
      <c r="H43" s="173">
        <f>'実質公債費比率（分子）の構造'!M$51</f>
        <v>0</v>
      </c>
      <c r="I43" s="173"/>
      <c r="J43" s="173"/>
      <c r="K43" s="173" t="str">
        <f>'実質公債費比率（分子）の構造'!N$51</f>
        <v>-</v>
      </c>
      <c r="L43" s="173"/>
      <c r="M43" s="173"/>
      <c r="N43" s="173" t="str">
        <f>'実質公債費比率（分子）の構造'!O$51</f>
        <v>-</v>
      </c>
      <c r="O43" s="173"/>
      <c r="P43" s="173"/>
    </row>
    <row r="44" spans="1:16" x14ac:dyDescent="0.15">
      <c r="A44" s="173" t="s">
        <v>65</v>
      </c>
      <c r="B44" s="173" t="str">
        <f>'実質公債費比率（分子）の構造'!K$50</f>
        <v>-</v>
      </c>
      <c r="C44" s="173"/>
      <c r="D44" s="173"/>
      <c r="E44" s="173" t="str">
        <f>'実質公債費比率（分子）の構造'!L$50</f>
        <v>-</v>
      </c>
      <c r="F44" s="173"/>
      <c r="G44" s="173"/>
      <c r="H44" s="173" t="str">
        <f>'実質公債費比率（分子）の構造'!M$50</f>
        <v>-</v>
      </c>
      <c r="I44" s="173"/>
      <c r="J44" s="173"/>
      <c r="K44" s="173" t="str">
        <f>'実質公債費比率（分子）の構造'!N$50</f>
        <v>-</v>
      </c>
      <c r="L44" s="173"/>
      <c r="M44" s="173"/>
      <c r="N44" s="173" t="str">
        <f>'実質公債費比率（分子）の構造'!O$50</f>
        <v>-</v>
      </c>
      <c r="O44" s="173"/>
      <c r="P44" s="173"/>
    </row>
    <row r="45" spans="1:16" x14ac:dyDescent="0.15">
      <c r="A45" s="173" t="s">
        <v>66</v>
      </c>
      <c r="B45" s="173">
        <f>'実質公債費比率（分子）の構造'!K$49</f>
        <v>1</v>
      </c>
      <c r="C45" s="173"/>
      <c r="D45" s="173"/>
      <c r="E45" s="173">
        <f>'実質公債費比率（分子）の構造'!L$49</f>
        <v>1</v>
      </c>
      <c r="F45" s="173"/>
      <c r="G45" s="173"/>
      <c r="H45" s="173">
        <f>'実質公債費比率（分子）の構造'!M$49</f>
        <v>1</v>
      </c>
      <c r="I45" s="173"/>
      <c r="J45" s="173"/>
      <c r="K45" s="173">
        <f>'実質公債費比率（分子）の構造'!N$49</f>
        <v>1</v>
      </c>
      <c r="L45" s="173"/>
      <c r="M45" s="173"/>
      <c r="N45" s="173">
        <f>'実質公債費比率（分子）の構造'!O$49</f>
        <v>1</v>
      </c>
      <c r="O45" s="173"/>
      <c r="P45" s="173"/>
    </row>
    <row r="46" spans="1:16" x14ac:dyDescent="0.15">
      <c r="A46" s="173" t="s">
        <v>67</v>
      </c>
      <c r="B46" s="173">
        <f>'実質公債費比率（分子）の構造'!K$48</f>
        <v>153</v>
      </c>
      <c r="C46" s="173"/>
      <c r="D46" s="173"/>
      <c r="E46" s="173">
        <f>'実質公債費比率（分子）の構造'!L$48</f>
        <v>154</v>
      </c>
      <c r="F46" s="173"/>
      <c r="G46" s="173"/>
      <c r="H46" s="173">
        <f>'実質公債費比率（分子）の構造'!M$48</f>
        <v>156</v>
      </c>
      <c r="I46" s="173"/>
      <c r="J46" s="173"/>
      <c r="K46" s="173">
        <f>'実質公債費比率（分子）の構造'!N$48</f>
        <v>156</v>
      </c>
      <c r="L46" s="173"/>
      <c r="M46" s="173"/>
      <c r="N46" s="173">
        <f>'実質公債費比率（分子）の構造'!O$48</f>
        <v>154</v>
      </c>
      <c r="O46" s="173"/>
      <c r="P46" s="173"/>
    </row>
    <row r="47" spans="1:16" x14ac:dyDescent="0.15">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70</v>
      </c>
      <c r="B49" s="173">
        <f>'実質公債費比率（分子）の構造'!K$45</f>
        <v>53</v>
      </c>
      <c r="C49" s="173"/>
      <c r="D49" s="173"/>
      <c r="E49" s="173">
        <f>'実質公債費比率（分子）の構造'!L$45</f>
        <v>53</v>
      </c>
      <c r="F49" s="173"/>
      <c r="G49" s="173"/>
      <c r="H49" s="173">
        <f>'実質公債費比率（分子）の構造'!M$45</f>
        <v>52</v>
      </c>
      <c r="I49" s="173"/>
      <c r="J49" s="173"/>
      <c r="K49" s="173">
        <f>'実質公債費比率（分子）の構造'!N$45</f>
        <v>41</v>
      </c>
      <c r="L49" s="173"/>
      <c r="M49" s="173"/>
      <c r="N49" s="173">
        <f>'実質公債費比率（分子）の構造'!O$45</f>
        <v>41</v>
      </c>
      <c r="O49" s="173"/>
      <c r="P49" s="173"/>
    </row>
    <row r="50" spans="1:16" x14ac:dyDescent="0.15">
      <c r="A50" s="173" t="s">
        <v>71</v>
      </c>
      <c r="B50" s="173" t="e">
        <f>NA()</f>
        <v>#N/A</v>
      </c>
      <c r="C50" s="173">
        <f>IF(ISNUMBER('実質公債費比率（分子）の構造'!K$53),'実質公債費比率（分子）の構造'!K$53,NA())</f>
        <v>19</v>
      </c>
      <c r="D50" s="173" t="e">
        <f>NA()</f>
        <v>#N/A</v>
      </c>
      <c r="E50" s="173" t="e">
        <f>NA()</f>
        <v>#N/A</v>
      </c>
      <c r="F50" s="173">
        <f>IF(ISNUMBER('実質公債費比率（分子）の構造'!L$53),'実質公債費比率（分子）の構造'!L$53,NA())</f>
        <v>24</v>
      </c>
      <c r="G50" s="173" t="e">
        <f>NA()</f>
        <v>#N/A</v>
      </c>
      <c r="H50" s="173" t="e">
        <f>NA()</f>
        <v>#N/A</v>
      </c>
      <c r="I50" s="173">
        <f>IF(ISNUMBER('実質公債費比率（分子）の構造'!M$53),'実質公債費比率（分子）の構造'!M$53,NA())</f>
        <v>27</v>
      </c>
      <c r="J50" s="173" t="e">
        <f>NA()</f>
        <v>#N/A</v>
      </c>
      <c r="K50" s="173" t="e">
        <f>NA()</f>
        <v>#N/A</v>
      </c>
      <c r="L50" s="173">
        <f>IF(ISNUMBER('実質公債費比率（分子）の構造'!N$53),'実質公債費比率（分子）の構造'!N$53,NA())</f>
        <v>31</v>
      </c>
      <c r="M50" s="173" t="e">
        <f>NA()</f>
        <v>#N/A</v>
      </c>
      <c r="N50" s="173" t="e">
        <f>NA()</f>
        <v>#N/A</v>
      </c>
      <c r="O50" s="173">
        <f>IF(ISNUMBER('実質公債費比率（分子）の構造'!O$53),'実質公債費比率（分子）の構造'!O$53,NA())</f>
        <v>32</v>
      </c>
      <c r="P50" s="173" t="e">
        <f>NA()</f>
        <v>#N/A</v>
      </c>
    </row>
    <row r="53" spans="1:16" x14ac:dyDescent="0.15">
      <c r="A53" s="141" t="s">
        <v>72</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15">
      <c r="A56" s="172" t="s">
        <v>43</v>
      </c>
      <c r="B56" s="172"/>
      <c r="C56" s="172"/>
      <c r="D56" s="172">
        <f>'将来負担比率（分子）の構造'!I$52</f>
        <v>1329</v>
      </c>
      <c r="E56" s="172"/>
      <c r="F56" s="172"/>
      <c r="G56" s="172">
        <f>'将来負担比率（分子）の構造'!J$52</f>
        <v>1219</v>
      </c>
      <c r="H56" s="172"/>
      <c r="I56" s="172"/>
      <c r="J56" s="172">
        <f>'将来負担比率（分子）の構造'!K$52</f>
        <v>1109</v>
      </c>
      <c r="K56" s="172"/>
      <c r="L56" s="172"/>
      <c r="M56" s="172">
        <f>'将来負担比率（分子）の構造'!L$52</f>
        <v>1001</v>
      </c>
      <c r="N56" s="172"/>
      <c r="O56" s="172"/>
      <c r="P56" s="172">
        <f>'将来負担比率（分子）の構造'!M$52</f>
        <v>897</v>
      </c>
    </row>
    <row r="57" spans="1:16" x14ac:dyDescent="0.15">
      <c r="A57" s="172" t="s">
        <v>42</v>
      </c>
      <c r="B57" s="172"/>
      <c r="C57" s="172"/>
      <c r="D57" s="172">
        <f>'将来負担比率（分子）の構造'!I$51</f>
        <v>380</v>
      </c>
      <c r="E57" s="172"/>
      <c r="F57" s="172"/>
      <c r="G57" s="172">
        <f>'将来負担比率（分子）の構造'!J$51</f>
        <v>337</v>
      </c>
      <c r="H57" s="172"/>
      <c r="I57" s="172"/>
      <c r="J57" s="172">
        <f>'将来負担比率（分子）の構造'!K$51</f>
        <v>293</v>
      </c>
      <c r="K57" s="172"/>
      <c r="L57" s="172"/>
      <c r="M57" s="172">
        <f>'将来負担比率（分子）の構造'!L$51</f>
        <v>258</v>
      </c>
      <c r="N57" s="172"/>
      <c r="O57" s="172"/>
      <c r="P57" s="172">
        <f>'将来負担比率（分子）の構造'!M$51</f>
        <v>223</v>
      </c>
    </row>
    <row r="58" spans="1:16" x14ac:dyDescent="0.15">
      <c r="A58" s="172" t="s">
        <v>41</v>
      </c>
      <c r="B58" s="172"/>
      <c r="C58" s="172"/>
      <c r="D58" s="172">
        <f>'将来負担比率（分子）の構造'!I$50</f>
        <v>7014</v>
      </c>
      <c r="E58" s="172"/>
      <c r="F58" s="172"/>
      <c r="G58" s="172">
        <f>'将来負担比率（分子）の構造'!J$50</f>
        <v>7319</v>
      </c>
      <c r="H58" s="172"/>
      <c r="I58" s="172"/>
      <c r="J58" s="172">
        <f>'将来負担比率（分子）の構造'!K$50</f>
        <v>7582</v>
      </c>
      <c r="K58" s="172"/>
      <c r="L58" s="172"/>
      <c r="M58" s="172">
        <f>'将来負担比率（分子）の構造'!L$50</f>
        <v>7508</v>
      </c>
      <c r="N58" s="172"/>
      <c r="O58" s="172"/>
      <c r="P58" s="172">
        <f>'将来負担比率（分子）の構造'!M$50</f>
        <v>7728</v>
      </c>
    </row>
    <row r="59" spans="1:16" x14ac:dyDescent="0.15">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15">
      <c r="A62" s="172" t="s">
        <v>35</v>
      </c>
      <c r="B62" s="172">
        <f>'将来負担比率（分子）の構造'!I$45</f>
        <v>366</v>
      </c>
      <c r="C62" s="172"/>
      <c r="D62" s="172"/>
      <c r="E62" s="172">
        <f>'将来負担比率（分子）の構造'!J$45</f>
        <v>346</v>
      </c>
      <c r="F62" s="172"/>
      <c r="G62" s="172"/>
      <c r="H62" s="172">
        <f>'将来負担比率（分子）の構造'!K$45</f>
        <v>404</v>
      </c>
      <c r="I62" s="172"/>
      <c r="J62" s="172"/>
      <c r="K62" s="172">
        <f>'将来負担比率（分子）の構造'!L$45</f>
        <v>361</v>
      </c>
      <c r="L62" s="172"/>
      <c r="M62" s="172"/>
      <c r="N62" s="172">
        <f>'将来負担比率（分子）の構造'!M$45</f>
        <v>352</v>
      </c>
      <c r="O62" s="172"/>
      <c r="P62" s="172"/>
    </row>
    <row r="63" spans="1:16" x14ac:dyDescent="0.15">
      <c r="A63" s="172" t="s">
        <v>34</v>
      </c>
      <c r="B63" s="172">
        <f>'将来負担比率（分子）の構造'!I$44</f>
        <v>10</v>
      </c>
      <c r="C63" s="172"/>
      <c r="D63" s="172"/>
      <c r="E63" s="172">
        <f>'将来負担比率（分子）の構造'!J$44</f>
        <v>9</v>
      </c>
      <c r="F63" s="172"/>
      <c r="G63" s="172"/>
      <c r="H63" s="172">
        <f>'将来負担比率（分子）の構造'!K$44</f>
        <v>7</v>
      </c>
      <c r="I63" s="172"/>
      <c r="J63" s="172"/>
      <c r="K63" s="172">
        <f>'将来負担比率（分子）の構造'!L$44</f>
        <v>8</v>
      </c>
      <c r="L63" s="172"/>
      <c r="M63" s="172"/>
      <c r="N63" s="172">
        <f>'将来負担比率（分子）の構造'!M$44</f>
        <v>12</v>
      </c>
      <c r="O63" s="172"/>
      <c r="P63" s="172"/>
    </row>
    <row r="64" spans="1:16" x14ac:dyDescent="0.15">
      <c r="A64" s="172" t="s">
        <v>33</v>
      </c>
      <c r="B64" s="172">
        <f>'将来負担比率（分子）の構造'!I$43</f>
        <v>1888</v>
      </c>
      <c r="C64" s="172"/>
      <c r="D64" s="172"/>
      <c r="E64" s="172">
        <f>'将来負担比率（分子）の構造'!J$43</f>
        <v>1785</v>
      </c>
      <c r="F64" s="172"/>
      <c r="G64" s="172"/>
      <c r="H64" s="172">
        <f>'将来負担比率（分子）の構造'!K$43</f>
        <v>1688</v>
      </c>
      <c r="I64" s="172"/>
      <c r="J64" s="172"/>
      <c r="K64" s="172">
        <f>'将来負担比率（分子）の構造'!L$43</f>
        <v>1570</v>
      </c>
      <c r="L64" s="172"/>
      <c r="M64" s="172"/>
      <c r="N64" s="172">
        <f>'将来負担比率（分子）の構造'!M$43</f>
        <v>1442</v>
      </c>
      <c r="O64" s="172"/>
      <c r="P64" s="172"/>
    </row>
    <row r="65" spans="1:16" x14ac:dyDescent="0.15">
      <c r="A65" s="172" t="s">
        <v>32</v>
      </c>
      <c r="B65" s="172">
        <f>'将来負担比率（分子）の構造'!I$42</f>
        <v>2</v>
      </c>
      <c r="C65" s="172"/>
      <c r="D65" s="172"/>
      <c r="E65" s="172">
        <f>'将来負担比率（分子）の構造'!J$42</f>
        <v>1</v>
      </c>
      <c r="F65" s="172"/>
      <c r="G65" s="172"/>
      <c r="H65" s="172">
        <f>'将来負担比率（分子）の構造'!K$42</f>
        <v>1</v>
      </c>
      <c r="I65" s="172"/>
      <c r="J65" s="172"/>
      <c r="K65" s="172" t="str">
        <f>'将来負担比率（分子）の構造'!L$42</f>
        <v>-</v>
      </c>
      <c r="L65" s="172"/>
      <c r="M65" s="172"/>
      <c r="N65" s="172" t="str">
        <f>'将来負担比率（分子）の構造'!M$42</f>
        <v>-</v>
      </c>
      <c r="O65" s="172"/>
      <c r="P65" s="172"/>
    </row>
    <row r="66" spans="1:16" x14ac:dyDescent="0.15">
      <c r="A66" s="172" t="s">
        <v>31</v>
      </c>
      <c r="B66" s="172">
        <f>'将来負担比率（分子）の構造'!I$41</f>
        <v>392</v>
      </c>
      <c r="C66" s="172"/>
      <c r="D66" s="172"/>
      <c r="E66" s="172">
        <f>'将来負担比率（分子）の構造'!J$41</f>
        <v>346</v>
      </c>
      <c r="F66" s="172"/>
      <c r="G66" s="172"/>
      <c r="H66" s="172">
        <f>'将来負担比率（分子）の構造'!K$41</f>
        <v>299</v>
      </c>
      <c r="I66" s="172"/>
      <c r="J66" s="172"/>
      <c r="K66" s="172">
        <f>'将来負担比率（分子）の構造'!L$41</f>
        <v>263</v>
      </c>
      <c r="L66" s="172"/>
      <c r="M66" s="172"/>
      <c r="N66" s="172">
        <f>'将来負担比率（分子）の構造'!M$41</f>
        <v>227</v>
      </c>
      <c r="O66" s="172"/>
      <c r="P66" s="172"/>
    </row>
    <row r="67" spans="1:16" x14ac:dyDescent="0.15">
      <c r="A67" s="172" t="s">
        <v>75</v>
      </c>
      <c r="B67" s="172" t="e">
        <f>NA()</f>
        <v>#N/A</v>
      </c>
      <c r="C67" s="172">
        <f>IF(ISNUMBER('将来負担比率（分子）の構造'!I$53), IF('将来負担比率（分子）の構造'!I$53 &lt; 0, 0, '将来負担比率（分子）の構造'!I$53), NA())</f>
        <v>0</v>
      </c>
      <c r="D67" s="172" t="e">
        <f>NA()</f>
        <v>#N/A</v>
      </c>
      <c r="E67" s="172" t="e">
        <f>NA()</f>
        <v>#N/A</v>
      </c>
      <c r="F67" s="172">
        <f>IF(ISNUMBER('将来負担比率（分子）の構造'!J$53), IF('将来負担比率（分子）の構造'!J$53 &lt; 0, 0, '将来負担比率（分子）の構造'!J$53), NA())</f>
        <v>0</v>
      </c>
      <c r="G67" s="172" t="e">
        <f>NA()</f>
        <v>#N/A</v>
      </c>
      <c r="H67" s="172" t="e">
        <f>NA()</f>
        <v>#N/A</v>
      </c>
      <c r="I67" s="172">
        <f>IF(ISNUMBER('将来負担比率（分子）の構造'!K$53), IF('将来負担比率（分子）の構造'!K$53 &lt; 0, 0, '将来負担比率（分子）の構造'!K$53), NA())</f>
        <v>0</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0</v>
      </c>
      <c r="P67" s="172" t="e">
        <f>NA()</f>
        <v>#N/A</v>
      </c>
    </row>
    <row r="70" spans="1:16" x14ac:dyDescent="0.15">
      <c r="A70" s="174" t="s">
        <v>76</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77</v>
      </c>
      <c r="B72" s="176">
        <f>基金残高に係る経年分析!F55</f>
        <v>3931</v>
      </c>
      <c r="C72" s="176">
        <f>基金残高に係る経年分析!G55</f>
        <v>4235</v>
      </c>
      <c r="D72" s="176">
        <f>基金残高に係る経年分析!H55</f>
        <v>4455</v>
      </c>
    </row>
    <row r="73" spans="1:16" x14ac:dyDescent="0.15">
      <c r="A73" s="175" t="s">
        <v>78</v>
      </c>
      <c r="B73" s="176">
        <f>基金残高に係る経年分析!F56</f>
        <v>24</v>
      </c>
      <c r="C73" s="176">
        <f>基金残高に係る経年分析!G56</f>
        <v>24</v>
      </c>
      <c r="D73" s="176">
        <f>基金残高に係る経年分析!H56</f>
        <v>24</v>
      </c>
    </row>
    <row r="74" spans="1:16" x14ac:dyDescent="0.15">
      <c r="A74" s="175" t="s">
        <v>79</v>
      </c>
      <c r="B74" s="176">
        <f>基金残高に係る経年分析!F57</f>
        <v>3628</v>
      </c>
      <c r="C74" s="176">
        <f>基金残高に係る経年分析!G57</f>
        <v>3249</v>
      </c>
      <c r="D74" s="176">
        <f>基金残高に係る経年分析!H57</f>
        <v>3249</v>
      </c>
    </row>
  </sheetData>
  <sheetProtection algorithmName="SHA-512" hashValue="UpoJXJNR7FTRdbe3uwogJ8rdv4ptEGK4sjGEDkXRIHNWhGwkyGMEvZGIR981+ABjYt8NyS6sK1PNHgRO/3NYjg==" saltValue="4dtnPeCYDSffOLczalQ/K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election activeCell="B48" sqref="B48:CB48"/>
    </sheetView>
  </sheetViews>
  <sheetFormatPr defaultColWidth="0" defaultRowHeight="11.25"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2" customWidth="1"/>
    <col min="134" max="143" width="1.625" style="212" customWidth="1"/>
    <col min="144" max="16384" width="0" style="212"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47" t="s">
        <v>210</v>
      </c>
      <c r="DI1" s="748"/>
      <c r="DJ1" s="748"/>
      <c r="DK1" s="748"/>
      <c r="DL1" s="748"/>
      <c r="DM1" s="748"/>
      <c r="DN1" s="749"/>
      <c r="DO1" s="212"/>
      <c r="DP1" s="747" t="s">
        <v>211</v>
      </c>
      <c r="DQ1" s="748"/>
      <c r="DR1" s="748"/>
      <c r="DS1" s="748"/>
      <c r="DT1" s="748"/>
      <c r="DU1" s="748"/>
      <c r="DV1" s="748"/>
      <c r="DW1" s="748"/>
      <c r="DX1" s="748"/>
      <c r="DY1" s="748"/>
      <c r="DZ1" s="748"/>
      <c r="EA1" s="748"/>
      <c r="EB1" s="748"/>
      <c r="EC1" s="749"/>
      <c r="ED1" s="210"/>
      <c r="EE1" s="210"/>
      <c r="EF1" s="210"/>
      <c r="EG1" s="210"/>
      <c r="EH1" s="210"/>
      <c r="EI1" s="210"/>
      <c r="EJ1" s="210"/>
      <c r="EK1" s="210"/>
      <c r="EL1" s="210"/>
      <c r="EM1" s="210"/>
    </row>
    <row r="2" spans="2:143" ht="22.5" customHeight="1" x14ac:dyDescent="0.15">
      <c r="B2" s="213" t="s">
        <v>212</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688" t="s">
        <v>213</v>
      </c>
      <c r="C3" s="689"/>
      <c r="D3" s="689"/>
      <c r="E3" s="689"/>
      <c r="F3" s="689"/>
      <c r="G3" s="689"/>
      <c r="H3" s="689"/>
      <c r="I3" s="689"/>
      <c r="J3" s="689"/>
      <c r="K3" s="689"/>
      <c r="L3" s="689"/>
      <c r="M3" s="689"/>
      <c r="N3" s="689"/>
      <c r="O3" s="689"/>
      <c r="P3" s="689"/>
      <c r="Q3" s="689"/>
      <c r="R3" s="689"/>
      <c r="S3" s="689"/>
      <c r="T3" s="689"/>
      <c r="U3" s="689"/>
      <c r="V3" s="689"/>
      <c r="W3" s="689"/>
      <c r="X3" s="689"/>
      <c r="Y3" s="689"/>
      <c r="Z3" s="689"/>
      <c r="AA3" s="689"/>
      <c r="AB3" s="689"/>
      <c r="AC3" s="689"/>
      <c r="AD3" s="689"/>
      <c r="AE3" s="689"/>
      <c r="AF3" s="689"/>
      <c r="AG3" s="689"/>
      <c r="AH3" s="689"/>
      <c r="AI3" s="689"/>
      <c r="AJ3" s="689"/>
      <c r="AK3" s="689"/>
      <c r="AL3" s="689"/>
      <c r="AM3" s="689"/>
      <c r="AN3" s="689"/>
      <c r="AO3" s="689"/>
      <c r="AP3" s="688" t="s">
        <v>214</v>
      </c>
      <c r="AQ3" s="689"/>
      <c r="AR3" s="689"/>
      <c r="AS3" s="689"/>
      <c r="AT3" s="689"/>
      <c r="AU3" s="689"/>
      <c r="AV3" s="689"/>
      <c r="AW3" s="689"/>
      <c r="AX3" s="689"/>
      <c r="AY3" s="689"/>
      <c r="AZ3" s="689"/>
      <c r="BA3" s="689"/>
      <c r="BB3" s="689"/>
      <c r="BC3" s="689"/>
      <c r="BD3" s="689"/>
      <c r="BE3" s="689"/>
      <c r="BF3" s="689"/>
      <c r="BG3" s="689"/>
      <c r="BH3" s="689"/>
      <c r="BI3" s="689"/>
      <c r="BJ3" s="689"/>
      <c r="BK3" s="689"/>
      <c r="BL3" s="689"/>
      <c r="BM3" s="689"/>
      <c r="BN3" s="689"/>
      <c r="BO3" s="689"/>
      <c r="BP3" s="689"/>
      <c r="BQ3" s="689"/>
      <c r="BR3" s="689"/>
      <c r="BS3" s="689"/>
      <c r="BT3" s="689"/>
      <c r="BU3" s="689"/>
      <c r="BV3" s="689"/>
      <c r="BW3" s="689"/>
      <c r="BX3" s="689"/>
      <c r="BY3" s="689"/>
      <c r="BZ3" s="689"/>
      <c r="CA3" s="689"/>
      <c r="CB3" s="690"/>
      <c r="CD3" s="731" t="s">
        <v>215</v>
      </c>
      <c r="CE3" s="732"/>
      <c r="CF3" s="732"/>
      <c r="CG3" s="732"/>
      <c r="CH3" s="732"/>
      <c r="CI3" s="732"/>
      <c r="CJ3" s="732"/>
      <c r="CK3" s="732"/>
      <c r="CL3" s="732"/>
      <c r="CM3" s="732"/>
      <c r="CN3" s="732"/>
      <c r="CO3" s="732"/>
      <c r="CP3" s="732"/>
      <c r="CQ3" s="732"/>
      <c r="CR3" s="732"/>
      <c r="CS3" s="732"/>
      <c r="CT3" s="732"/>
      <c r="CU3" s="732"/>
      <c r="CV3" s="732"/>
      <c r="CW3" s="732"/>
      <c r="CX3" s="732"/>
      <c r="CY3" s="732"/>
      <c r="CZ3" s="732"/>
      <c r="DA3" s="732"/>
      <c r="DB3" s="732"/>
      <c r="DC3" s="732"/>
      <c r="DD3" s="732"/>
      <c r="DE3" s="732"/>
      <c r="DF3" s="732"/>
      <c r="DG3" s="732"/>
      <c r="DH3" s="732"/>
      <c r="DI3" s="732"/>
      <c r="DJ3" s="732"/>
      <c r="DK3" s="732"/>
      <c r="DL3" s="732"/>
      <c r="DM3" s="732"/>
      <c r="DN3" s="732"/>
      <c r="DO3" s="732"/>
      <c r="DP3" s="732"/>
      <c r="DQ3" s="732"/>
      <c r="DR3" s="732"/>
      <c r="DS3" s="732"/>
      <c r="DT3" s="732"/>
      <c r="DU3" s="732"/>
      <c r="DV3" s="732"/>
      <c r="DW3" s="732"/>
      <c r="DX3" s="732"/>
      <c r="DY3" s="732"/>
      <c r="DZ3" s="732"/>
      <c r="EA3" s="732"/>
      <c r="EB3" s="732"/>
      <c r="EC3" s="733"/>
    </row>
    <row r="4" spans="2:143" ht="11.25" customHeight="1" x14ac:dyDescent="0.15">
      <c r="B4" s="688" t="s">
        <v>1</v>
      </c>
      <c r="C4" s="689"/>
      <c r="D4" s="689"/>
      <c r="E4" s="689"/>
      <c r="F4" s="689"/>
      <c r="G4" s="689"/>
      <c r="H4" s="689"/>
      <c r="I4" s="689"/>
      <c r="J4" s="689"/>
      <c r="K4" s="689"/>
      <c r="L4" s="689"/>
      <c r="M4" s="689"/>
      <c r="N4" s="689"/>
      <c r="O4" s="689"/>
      <c r="P4" s="689"/>
      <c r="Q4" s="690"/>
      <c r="R4" s="688" t="s">
        <v>216</v>
      </c>
      <c r="S4" s="689"/>
      <c r="T4" s="689"/>
      <c r="U4" s="689"/>
      <c r="V4" s="689"/>
      <c r="W4" s="689"/>
      <c r="X4" s="689"/>
      <c r="Y4" s="690"/>
      <c r="Z4" s="688" t="s">
        <v>217</v>
      </c>
      <c r="AA4" s="689"/>
      <c r="AB4" s="689"/>
      <c r="AC4" s="690"/>
      <c r="AD4" s="688" t="s">
        <v>218</v>
      </c>
      <c r="AE4" s="689"/>
      <c r="AF4" s="689"/>
      <c r="AG4" s="689"/>
      <c r="AH4" s="689"/>
      <c r="AI4" s="689"/>
      <c r="AJ4" s="689"/>
      <c r="AK4" s="690"/>
      <c r="AL4" s="688" t="s">
        <v>217</v>
      </c>
      <c r="AM4" s="689"/>
      <c r="AN4" s="689"/>
      <c r="AO4" s="690"/>
      <c r="AP4" s="744" t="s">
        <v>219</v>
      </c>
      <c r="AQ4" s="744"/>
      <c r="AR4" s="744"/>
      <c r="AS4" s="744"/>
      <c r="AT4" s="744"/>
      <c r="AU4" s="744"/>
      <c r="AV4" s="744"/>
      <c r="AW4" s="744"/>
      <c r="AX4" s="744"/>
      <c r="AY4" s="744"/>
      <c r="AZ4" s="744"/>
      <c r="BA4" s="744"/>
      <c r="BB4" s="744"/>
      <c r="BC4" s="744"/>
      <c r="BD4" s="744"/>
      <c r="BE4" s="744"/>
      <c r="BF4" s="744"/>
      <c r="BG4" s="744" t="s">
        <v>220</v>
      </c>
      <c r="BH4" s="744"/>
      <c r="BI4" s="744"/>
      <c r="BJ4" s="744"/>
      <c r="BK4" s="744"/>
      <c r="BL4" s="744"/>
      <c r="BM4" s="744"/>
      <c r="BN4" s="744"/>
      <c r="BO4" s="744" t="s">
        <v>217</v>
      </c>
      <c r="BP4" s="744"/>
      <c r="BQ4" s="744"/>
      <c r="BR4" s="744"/>
      <c r="BS4" s="744" t="s">
        <v>221</v>
      </c>
      <c r="BT4" s="744"/>
      <c r="BU4" s="744"/>
      <c r="BV4" s="744"/>
      <c r="BW4" s="744"/>
      <c r="BX4" s="744"/>
      <c r="BY4" s="744"/>
      <c r="BZ4" s="744"/>
      <c r="CA4" s="744"/>
      <c r="CB4" s="744"/>
      <c r="CD4" s="731" t="s">
        <v>222</v>
      </c>
      <c r="CE4" s="732"/>
      <c r="CF4" s="732"/>
      <c r="CG4" s="732"/>
      <c r="CH4" s="732"/>
      <c r="CI4" s="732"/>
      <c r="CJ4" s="732"/>
      <c r="CK4" s="732"/>
      <c r="CL4" s="732"/>
      <c r="CM4" s="732"/>
      <c r="CN4" s="732"/>
      <c r="CO4" s="732"/>
      <c r="CP4" s="732"/>
      <c r="CQ4" s="732"/>
      <c r="CR4" s="732"/>
      <c r="CS4" s="732"/>
      <c r="CT4" s="732"/>
      <c r="CU4" s="732"/>
      <c r="CV4" s="732"/>
      <c r="CW4" s="732"/>
      <c r="CX4" s="732"/>
      <c r="CY4" s="732"/>
      <c r="CZ4" s="732"/>
      <c r="DA4" s="732"/>
      <c r="DB4" s="732"/>
      <c r="DC4" s="732"/>
      <c r="DD4" s="732"/>
      <c r="DE4" s="732"/>
      <c r="DF4" s="732"/>
      <c r="DG4" s="732"/>
      <c r="DH4" s="732"/>
      <c r="DI4" s="732"/>
      <c r="DJ4" s="732"/>
      <c r="DK4" s="732"/>
      <c r="DL4" s="732"/>
      <c r="DM4" s="732"/>
      <c r="DN4" s="732"/>
      <c r="DO4" s="732"/>
      <c r="DP4" s="732"/>
      <c r="DQ4" s="732"/>
      <c r="DR4" s="732"/>
      <c r="DS4" s="732"/>
      <c r="DT4" s="732"/>
      <c r="DU4" s="732"/>
      <c r="DV4" s="732"/>
      <c r="DW4" s="732"/>
      <c r="DX4" s="732"/>
      <c r="DY4" s="732"/>
      <c r="DZ4" s="732"/>
      <c r="EA4" s="732"/>
      <c r="EB4" s="732"/>
      <c r="EC4" s="733"/>
    </row>
    <row r="5" spans="2:143" s="362" customFormat="1" ht="11.25" customHeight="1" x14ac:dyDescent="0.15">
      <c r="B5" s="697" t="s">
        <v>223</v>
      </c>
      <c r="C5" s="698"/>
      <c r="D5" s="698"/>
      <c r="E5" s="698"/>
      <c r="F5" s="698"/>
      <c r="G5" s="698"/>
      <c r="H5" s="698"/>
      <c r="I5" s="698"/>
      <c r="J5" s="698"/>
      <c r="K5" s="698"/>
      <c r="L5" s="698"/>
      <c r="M5" s="698"/>
      <c r="N5" s="698"/>
      <c r="O5" s="698"/>
      <c r="P5" s="698"/>
      <c r="Q5" s="699"/>
      <c r="R5" s="682">
        <v>2337900</v>
      </c>
      <c r="S5" s="683"/>
      <c r="T5" s="683"/>
      <c r="U5" s="683"/>
      <c r="V5" s="683"/>
      <c r="W5" s="683"/>
      <c r="X5" s="683"/>
      <c r="Y5" s="726"/>
      <c r="Z5" s="745">
        <v>44.9</v>
      </c>
      <c r="AA5" s="745"/>
      <c r="AB5" s="745"/>
      <c r="AC5" s="745"/>
      <c r="AD5" s="746">
        <v>2337900</v>
      </c>
      <c r="AE5" s="746"/>
      <c r="AF5" s="746"/>
      <c r="AG5" s="746"/>
      <c r="AH5" s="746"/>
      <c r="AI5" s="746"/>
      <c r="AJ5" s="746"/>
      <c r="AK5" s="746"/>
      <c r="AL5" s="727">
        <v>95.6</v>
      </c>
      <c r="AM5" s="702"/>
      <c r="AN5" s="702"/>
      <c r="AO5" s="728"/>
      <c r="AP5" s="697" t="s">
        <v>224</v>
      </c>
      <c r="AQ5" s="698"/>
      <c r="AR5" s="698"/>
      <c r="AS5" s="698"/>
      <c r="AT5" s="698"/>
      <c r="AU5" s="698"/>
      <c r="AV5" s="698"/>
      <c r="AW5" s="698"/>
      <c r="AX5" s="698"/>
      <c r="AY5" s="698"/>
      <c r="AZ5" s="698"/>
      <c r="BA5" s="698"/>
      <c r="BB5" s="698"/>
      <c r="BC5" s="698"/>
      <c r="BD5" s="698"/>
      <c r="BE5" s="698"/>
      <c r="BF5" s="699"/>
      <c r="BG5" s="629">
        <v>2337642</v>
      </c>
      <c r="BH5" s="630"/>
      <c r="BI5" s="630"/>
      <c r="BJ5" s="630"/>
      <c r="BK5" s="630"/>
      <c r="BL5" s="630"/>
      <c r="BM5" s="630"/>
      <c r="BN5" s="631"/>
      <c r="BO5" s="656">
        <v>100</v>
      </c>
      <c r="BP5" s="656"/>
      <c r="BQ5" s="656"/>
      <c r="BR5" s="656"/>
      <c r="BS5" s="657">
        <v>18369</v>
      </c>
      <c r="BT5" s="657"/>
      <c r="BU5" s="657"/>
      <c r="BV5" s="657"/>
      <c r="BW5" s="657"/>
      <c r="BX5" s="657"/>
      <c r="BY5" s="657"/>
      <c r="BZ5" s="657"/>
      <c r="CA5" s="657"/>
      <c r="CB5" s="715"/>
      <c r="CD5" s="731" t="s">
        <v>219</v>
      </c>
      <c r="CE5" s="732"/>
      <c r="CF5" s="732"/>
      <c r="CG5" s="732"/>
      <c r="CH5" s="732"/>
      <c r="CI5" s="732"/>
      <c r="CJ5" s="732"/>
      <c r="CK5" s="732"/>
      <c r="CL5" s="732"/>
      <c r="CM5" s="732"/>
      <c r="CN5" s="732"/>
      <c r="CO5" s="732"/>
      <c r="CP5" s="732"/>
      <c r="CQ5" s="733"/>
      <c r="CR5" s="731" t="s">
        <v>225</v>
      </c>
      <c r="CS5" s="732"/>
      <c r="CT5" s="732"/>
      <c r="CU5" s="732"/>
      <c r="CV5" s="732"/>
      <c r="CW5" s="732"/>
      <c r="CX5" s="732"/>
      <c r="CY5" s="733"/>
      <c r="CZ5" s="731" t="s">
        <v>217</v>
      </c>
      <c r="DA5" s="732"/>
      <c r="DB5" s="732"/>
      <c r="DC5" s="733"/>
      <c r="DD5" s="731" t="s">
        <v>226</v>
      </c>
      <c r="DE5" s="732"/>
      <c r="DF5" s="732"/>
      <c r="DG5" s="732"/>
      <c r="DH5" s="732"/>
      <c r="DI5" s="732"/>
      <c r="DJ5" s="732"/>
      <c r="DK5" s="732"/>
      <c r="DL5" s="732"/>
      <c r="DM5" s="732"/>
      <c r="DN5" s="732"/>
      <c r="DO5" s="732"/>
      <c r="DP5" s="733"/>
      <c r="DQ5" s="731" t="s">
        <v>227</v>
      </c>
      <c r="DR5" s="732"/>
      <c r="DS5" s="732"/>
      <c r="DT5" s="732"/>
      <c r="DU5" s="732"/>
      <c r="DV5" s="732"/>
      <c r="DW5" s="732"/>
      <c r="DX5" s="732"/>
      <c r="DY5" s="732"/>
      <c r="DZ5" s="732"/>
      <c r="EA5" s="732"/>
      <c r="EB5" s="732"/>
      <c r="EC5" s="733"/>
    </row>
    <row r="6" spans="2:143" ht="11.25" customHeight="1" x14ac:dyDescent="0.15">
      <c r="B6" s="626" t="s">
        <v>228</v>
      </c>
      <c r="C6" s="627"/>
      <c r="D6" s="627"/>
      <c r="E6" s="627"/>
      <c r="F6" s="627"/>
      <c r="G6" s="627"/>
      <c r="H6" s="627"/>
      <c r="I6" s="627"/>
      <c r="J6" s="627"/>
      <c r="K6" s="627"/>
      <c r="L6" s="627"/>
      <c r="M6" s="627"/>
      <c r="N6" s="627"/>
      <c r="O6" s="627"/>
      <c r="P6" s="627"/>
      <c r="Q6" s="628"/>
      <c r="R6" s="629">
        <v>12572</v>
      </c>
      <c r="S6" s="630"/>
      <c r="T6" s="630"/>
      <c r="U6" s="630"/>
      <c r="V6" s="630"/>
      <c r="W6" s="630"/>
      <c r="X6" s="630"/>
      <c r="Y6" s="631"/>
      <c r="Z6" s="656">
        <v>0.2</v>
      </c>
      <c r="AA6" s="656"/>
      <c r="AB6" s="656"/>
      <c r="AC6" s="656"/>
      <c r="AD6" s="657">
        <v>12572</v>
      </c>
      <c r="AE6" s="657"/>
      <c r="AF6" s="657"/>
      <c r="AG6" s="657"/>
      <c r="AH6" s="657"/>
      <c r="AI6" s="657"/>
      <c r="AJ6" s="657"/>
      <c r="AK6" s="657"/>
      <c r="AL6" s="632">
        <v>0.5</v>
      </c>
      <c r="AM6" s="633"/>
      <c r="AN6" s="633"/>
      <c r="AO6" s="658"/>
      <c r="AP6" s="626" t="s">
        <v>229</v>
      </c>
      <c r="AQ6" s="627"/>
      <c r="AR6" s="627"/>
      <c r="AS6" s="627"/>
      <c r="AT6" s="627"/>
      <c r="AU6" s="627"/>
      <c r="AV6" s="627"/>
      <c r="AW6" s="627"/>
      <c r="AX6" s="627"/>
      <c r="AY6" s="627"/>
      <c r="AZ6" s="627"/>
      <c r="BA6" s="627"/>
      <c r="BB6" s="627"/>
      <c r="BC6" s="627"/>
      <c r="BD6" s="627"/>
      <c r="BE6" s="627"/>
      <c r="BF6" s="628"/>
      <c r="BG6" s="629">
        <v>2337642</v>
      </c>
      <c r="BH6" s="630"/>
      <c r="BI6" s="630"/>
      <c r="BJ6" s="630"/>
      <c r="BK6" s="630"/>
      <c r="BL6" s="630"/>
      <c r="BM6" s="630"/>
      <c r="BN6" s="631"/>
      <c r="BO6" s="656">
        <v>100</v>
      </c>
      <c r="BP6" s="656"/>
      <c r="BQ6" s="656"/>
      <c r="BR6" s="656"/>
      <c r="BS6" s="657">
        <v>18369</v>
      </c>
      <c r="BT6" s="657"/>
      <c r="BU6" s="657"/>
      <c r="BV6" s="657"/>
      <c r="BW6" s="657"/>
      <c r="BX6" s="657"/>
      <c r="BY6" s="657"/>
      <c r="BZ6" s="657"/>
      <c r="CA6" s="657"/>
      <c r="CB6" s="715"/>
      <c r="CD6" s="685" t="s">
        <v>230</v>
      </c>
      <c r="CE6" s="686"/>
      <c r="CF6" s="686"/>
      <c r="CG6" s="686"/>
      <c r="CH6" s="686"/>
      <c r="CI6" s="686"/>
      <c r="CJ6" s="686"/>
      <c r="CK6" s="686"/>
      <c r="CL6" s="686"/>
      <c r="CM6" s="686"/>
      <c r="CN6" s="686"/>
      <c r="CO6" s="686"/>
      <c r="CP6" s="686"/>
      <c r="CQ6" s="687"/>
      <c r="CR6" s="629">
        <v>52589</v>
      </c>
      <c r="CS6" s="630"/>
      <c r="CT6" s="630"/>
      <c r="CU6" s="630"/>
      <c r="CV6" s="630"/>
      <c r="CW6" s="630"/>
      <c r="CX6" s="630"/>
      <c r="CY6" s="631"/>
      <c r="CZ6" s="727">
        <v>1</v>
      </c>
      <c r="DA6" s="702"/>
      <c r="DB6" s="702"/>
      <c r="DC6" s="730"/>
      <c r="DD6" s="635" t="s">
        <v>128</v>
      </c>
      <c r="DE6" s="630"/>
      <c r="DF6" s="630"/>
      <c r="DG6" s="630"/>
      <c r="DH6" s="630"/>
      <c r="DI6" s="630"/>
      <c r="DJ6" s="630"/>
      <c r="DK6" s="630"/>
      <c r="DL6" s="630"/>
      <c r="DM6" s="630"/>
      <c r="DN6" s="630"/>
      <c r="DO6" s="630"/>
      <c r="DP6" s="631"/>
      <c r="DQ6" s="635">
        <v>52589</v>
      </c>
      <c r="DR6" s="630"/>
      <c r="DS6" s="630"/>
      <c r="DT6" s="630"/>
      <c r="DU6" s="630"/>
      <c r="DV6" s="630"/>
      <c r="DW6" s="630"/>
      <c r="DX6" s="630"/>
      <c r="DY6" s="630"/>
      <c r="DZ6" s="630"/>
      <c r="EA6" s="630"/>
      <c r="EB6" s="630"/>
      <c r="EC6" s="674"/>
    </row>
    <row r="7" spans="2:143" ht="11.25" customHeight="1" x14ac:dyDescent="0.15">
      <c r="B7" s="626" t="s">
        <v>231</v>
      </c>
      <c r="C7" s="627"/>
      <c r="D7" s="627"/>
      <c r="E7" s="627"/>
      <c r="F7" s="627"/>
      <c r="G7" s="627"/>
      <c r="H7" s="627"/>
      <c r="I7" s="627"/>
      <c r="J7" s="627"/>
      <c r="K7" s="627"/>
      <c r="L7" s="627"/>
      <c r="M7" s="627"/>
      <c r="N7" s="627"/>
      <c r="O7" s="627"/>
      <c r="P7" s="627"/>
      <c r="Q7" s="628"/>
      <c r="R7" s="629">
        <v>107</v>
      </c>
      <c r="S7" s="630"/>
      <c r="T7" s="630"/>
      <c r="U7" s="630"/>
      <c r="V7" s="630"/>
      <c r="W7" s="630"/>
      <c r="X7" s="630"/>
      <c r="Y7" s="631"/>
      <c r="Z7" s="656">
        <v>0</v>
      </c>
      <c r="AA7" s="656"/>
      <c r="AB7" s="656"/>
      <c r="AC7" s="656"/>
      <c r="AD7" s="657">
        <v>107</v>
      </c>
      <c r="AE7" s="657"/>
      <c r="AF7" s="657"/>
      <c r="AG7" s="657"/>
      <c r="AH7" s="657"/>
      <c r="AI7" s="657"/>
      <c r="AJ7" s="657"/>
      <c r="AK7" s="657"/>
      <c r="AL7" s="632">
        <v>0</v>
      </c>
      <c r="AM7" s="633"/>
      <c r="AN7" s="633"/>
      <c r="AO7" s="658"/>
      <c r="AP7" s="626" t="s">
        <v>232</v>
      </c>
      <c r="AQ7" s="627"/>
      <c r="AR7" s="627"/>
      <c r="AS7" s="627"/>
      <c r="AT7" s="627"/>
      <c r="AU7" s="627"/>
      <c r="AV7" s="627"/>
      <c r="AW7" s="627"/>
      <c r="AX7" s="627"/>
      <c r="AY7" s="627"/>
      <c r="AZ7" s="627"/>
      <c r="BA7" s="627"/>
      <c r="BB7" s="627"/>
      <c r="BC7" s="627"/>
      <c r="BD7" s="627"/>
      <c r="BE7" s="627"/>
      <c r="BF7" s="628"/>
      <c r="BG7" s="629">
        <v>141181</v>
      </c>
      <c r="BH7" s="630"/>
      <c r="BI7" s="630"/>
      <c r="BJ7" s="630"/>
      <c r="BK7" s="630"/>
      <c r="BL7" s="630"/>
      <c r="BM7" s="630"/>
      <c r="BN7" s="631"/>
      <c r="BO7" s="656">
        <v>6</v>
      </c>
      <c r="BP7" s="656"/>
      <c r="BQ7" s="656"/>
      <c r="BR7" s="656"/>
      <c r="BS7" s="657">
        <v>18369</v>
      </c>
      <c r="BT7" s="657"/>
      <c r="BU7" s="657"/>
      <c r="BV7" s="657"/>
      <c r="BW7" s="657"/>
      <c r="BX7" s="657"/>
      <c r="BY7" s="657"/>
      <c r="BZ7" s="657"/>
      <c r="CA7" s="657"/>
      <c r="CB7" s="715"/>
      <c r="CD7" s="666" t="s">
        <v>233</v>
      </c>
      <c r="CE7" s="667"/>
      <c r="CF7" s="667"/>
      <c r="CG7" s="667"/>
      <c r="CH7" s="667"/>
      <c r="CI7" s="667"/>
      <c r="CJ7" s="667"/>
      <c r="CK7" s="667"/>
      <c r="CL7" s="667"/>
      <c r="CM7" s="667"/>
      <c r="CN7" s="667"/>
      <c r="CO7" s="667"/>
      <c r="CP7" s="667"/>
      <c r="CQ7" s="668"/>
      <c r="CR7" s="629">
        <v>1074552</v>
      </c>
      <c r="CS7" s="630"/>
      <c r="CT7" s="630"/>
      <c r="CU7" s="630"/>
      <c r="CV7" s="630"/>
      <c r="CW7" s="630"/>
      <c r="CX7" s="630"/>
      <c r="CY7" s="631"/>
      <c r="CZ7" s="656">
        <v>20.8</v>
      </c>
      <c r="DA7" s="656"/>
      <c r="DB7" s="656"/>
      <c r="DC7" s="656"/>
      <c r="DD7" s="635">
        <v>43153</v>
      </c>
      <c r="DE7" s="630"/>
      <c r="DF7" s="630"/>
      <c r="DG7" s="630"/>
      <c r="DH7" s="630"/>
      <c r="DI7" s="630"/>
      <c r="DJ7" s="630"/>
      <c r="DK7" s="630"/>
      <c r="DL7" s="630"/>
      <c r="DM7" s="630"/>
      <c r="DN7" s="630"/>
      <c r="DO7" s="630"/>
      <c r="DP7" s="631"/>
      <c r="DQ7" s="635">
        <v>955149</v>
      </c>
      <c r="DR7" s="630"/>
      <c r="DS7" s="630"/>
      <c r="DT7" s="630"/>
      <c r="DU7" s="630"/>
      <c r="DV7" s="630"/>
      <c r="DW7" s="630"/>
      <c r="DX7" s="630"/>
      <c r="DY7" s="630"/>
      <c r="DZ7" s="630"/>
      <c r="EA7" s="630"/>
      <c r="EB7" s="630"/>
      <c r="EC7" s="674"/>
    </row>
    <row r="8" spans="2:143" ht="11.25" customHeight="1" x14ac:dyDescent="0.15">
      <c r="B8" s="626" t="s">
        <v>234</v>
      </c>
      <c r="C8" s="627"/>
      <c r="D8" s="627"/>
      <c r="E8" s="627"/>
      <c r="F8" s="627"/>
      <c r="G8" s="627"/>
      <c r="H8" s="627"/>
      <c r="I8" s="627"/>
      <c r="J8" s="627"/>
      <c r="K8" s="627"/>
      <c r="L8" s="627"/>
      <c r="M8" s="627"/>
      <c r="N8" s="627"/>
      <c r="O8" s="627"/>
      <c r="P8" s="627"/>
      <c r="Q8" s="628"/>
      <c r="R8" s="629">
        <v>552</v>
      </c>
      <c r="S8" s="630"/>
      <c r="T8" s="630"/>
      <c r="U8" s="630"/>
      <c r="V8" s="630"/>
      <c r="W8" s="630"/>
      <c r="X8" s="630"/>
      <c r="Y8" s="631"/>
      <c r="Z8" s="656">
        <v>0</v>
      </c>
      <c r="AA8" s="656"/>
      <c r="AB8" s="656"/>
      <c r="AC8" s="656"/>
      <c r="AD8" s="657">
        <v>552</v>
      </c>
      <c r="AE8" s="657"/>
      <c r="AF8" s="657"/>
      <c r="AG8" s="657"/>
      <c r="AH8" s="657"/>
      <c r="AI8" s="657"/>
      <c r="AJ8" s="657"/>
      <c r="AK8" s="657"/>
      <c r="AL8" s="632">
        <v>0</v>
      </c>
      <c r="AM8" s="633"/>
      <c r="AN8" s="633"/>
      <c r="AO8" s="658"/>
      <c r="AP8" s="626" t="s">
        <v>235</v>
      </c>
      <c r="AQ8" s="627"/>
      <c r="AR8" s="627"/>
      <c r="AS8" s="627"/>
      <c r="AT8" s="627"/>
      <c r="AU8" s="627"/>
      <c r="AV8" s="627"/>
      <c r="AW8" s="627"/>
      <c r="AX8" s="627"/>
      <c r="AY8" s="627"/>
      <c r="AZ8" s="627"/>
      <c r="BA8" s="627"/>
      <c r="BB8" s="627"/>
      <c r="BC8" s="627"/>
      <c r="BD8" s="627"/>
      <c r="BE8" s="627"/>
      <c r="BF8" s="628"/>
      <c r="BG8" s="629">
        <v>2563</v>
      </c>
      <c r="BH8" s="630"/>
      <c r="BI8" s="630"/>
      <c r="BJ8" s="630"/>
      <c r="BK8" s="630"/>
      <c r="BL8" s="630"/>
      <c r="BM8" s="630"/>
      <c r="BN8" s="631"/>
      <c r="BO8" s="656">
        <v>0.1</v>
      </c>
      <c r="BP8" s="656"/>
      <c r="BQ8" s="656"/>
      <c r="BR8" s="656"/>
      <c r="BS8" s="657" t="s">
        <v>128</v>
      </c>
      <c r="BT8" s="657"/>
      <c r="BU8" s="657"/>
      <c r="BV8" s="657"/>
      <c r="BW8" s="657"/>
      <c r="BX8" s="657"/>
      <c r="BY8" s="657"/>
      <c r="BZ8" s="657"/>
      <c r="CA8" s="657"/>
      <c r="CB8" s="715"/>
      <c r="CD8" s="666" t="s">
        <v>236</v>
      </c>
      <c r="CE8" s="667"/>
      <c r="CF8" s="667"/>
      <c r="CG8" s="667"/>
      <c r="CH8" s="667"/>
      <c r="CI8" s="667"/>
      <c r="CJ8" s="667"/>
      <c r="CK8" s="667"/>
      <c r="CL8" s="667"/>
      <c r="CM8" s="667"/>
      <c r="CN8" s="667"/>
      <c r="CO8" s="667"/>
      <c r="CP8" s="667"/>
      <c r="CQ8" s="668"/>
      <c r="CR8" s="629">
        <v>697631</v>
      </c>
      <c r="CS8" s="630"/>
      <c r="CT8" s="630"/>
      <c r="CU8" s="630"/>
      <c r="CV8" s="630"/>
      <c r="CW8" s="630"/>
      <c r="CX8" s="630"/>
      <c r="CY8" s="631"/>
      <c r="CZ8" s="656">
        <v>13.5</v>
      </c>
      <c r="DA8" s="656"/>
      <c r="DB8" s="656"/>
      <c r="DC8" s="656"/>
      <c r="DD8" s="635">
        <v>14432</v>
      </c>
      <c r="DE8" s="630"/>
      <c r="DF8" s="630"/>
      <c r="DG8" s="630"/>
      <c r="DH8" s="630"/>
      <c r="DI8" s="630"/>
      <c r="DJ8" s="630"/>
      <c r="DK8" s="630"/>
      <c r="DL8" s="630"/>
      <c r="DM8" s="630"/>
      <c r="DN8" s="630"/>
      <c r="DO8" s="630"/>
      <c r="DP8" s="631"/>
      <c r="DQ8" s="635">
        <v>448667</v>
      </c>
      <c r="DR8" s="630"/>
      <c r="DS8" s="630"/>
      <c r="DT8" s="630"/>
      <c r="DU8" s="630"/>
      <c r="DV8" s="630"/>
      <c r="DW8" s="630"/>
      <c r="DX8" s="630"/>
      <c r="DY8" s="630"/>
      <c r="DZ8" s="630"/>
      <c r="EA8" s="630"/>
      <c r="EB8" s="630"/>
      <c r="EC8" s="674"/>
    </row>
    <row r="9" spans="2:143" ht="11.25" customHeight="1" x14ac:dyDescent="0.15">
      <c r="B9" s="626" t="s">
        <v>237</v>
      </c>
      <c r="C9" s="627"/>
      <c r="D9" s="627"/>
      <c r="E9" s="627"/>
      <c r="F9" s="627"/>
      <c r="G9" s="627"/>
      <c r="H9" s="627"/>
      <c r="I9" s="627"/>
      <c r="J9" s="627"/>
      <c r="K9" s="627"/>
      <c r="L9" s="627"/>
      <c r="M9" s="627"/>
      <c r="N9" s="627"/>
      <c r="O9" s="627"/>
      <c r="P9" s="627"/>
      <c r="Q9" s="628"/>
      <c r="R9" s="629">
        <v>674</v>
      </c>
      <c r="S9" s="630"/>
      <c r="T9" s="630"/>
      <c r="U9" s="630"/>
      <c r="V9" s="630"/>
      <c r="W9" s="630"/>
      <c r="X9" s="630"/>
      <c r="Y9" s="631"/>
      <c r="Z9" s="656">
        <v>0</v>
      </c>
      <c r="AA9" s="656"/>
      <c r="AB9" s="656"/>
      <c r="AC9" s="656"/>
      <c r="AD9" s="657">
        <v>674</v>
      </c>
      <c r="AE9" s="657"/>
      <c r="AF9" s="657"/>
      <c r="AG9" s="657"/>
      <c r="AH9" s="657"/>
      <c r="AI9" s="657"/>
      <c r="AJ9" s="657"/>
      <c r="AK9" s="657"/>
      <c r="AL9" s="632">
        <v>0</v>
      </c>
      <c r="AM9" s="633"/>
      <c r="AN9" s="633"/>
      <c r="AO9" s="658"/>
      <c r="AP9" s="626" t="s">
        <v>238</v>
      </c>
      <c r="AQ9" s="627"/>
      <c r="AR9" s="627"/>
      <c r="AS9" s="627"/>
      <c r="AT9" s="627"/>
      <c r="AU9" s="627"/>
      <c r="AV9" s="627"/>
      <c r="AW9" s="627"/>
      <c r="AX9" s="627"/>
      <c r="AY9" s="627"/>
      <c r="AZ9" s="627"/>
      <c r="BA9" s="627"/>
      <c r="BB9" s="627"/>
      <c r="BC9" s="627"/>
      <c r="BD9" s="627"/>
      <c r="BE9" s="627"/>
      <c r="BF9" s="628"/>
      <c r="BG9" s="629">
        <v>63134</v>
      </c>
      <c r="BH9" s="630"/>
      <c r="BI9" s="630"/>
      <c r="BJ9" s="630"/>
      <c r="BK9" s="630"/>
      <c r="BL9" s="630"/>
      <c r="BM9" s="630"/>
      <c r="BN9" s="631"/>
      <c r="BO9" s="656">
        <v>2.7</v>
      </c>
      <c r="BP9" s="656"/>
      <c r="BQ9" s="656"/>
      <c r="BR9" s="656"/>
      <c r="BS9" s="657" t="s">
        <v>128</v>
      </c>
      <c r="BT9" s="657"/>
      <c r="BU9" s="657"/>
      <c r="BV9" s="657"/>
      <c r="BW9" s="657"/>
      <c r="BX9" s="657"/>
      <c r="BY9" s="657"/>
      <c r="BZ9" s="657"/>
      <c r="CA9" s="657"/>
      <c r="CB9" s="715"/>
      <c r="CD9" s="666" t="s">
        <v>240</v>
      </c>
      <c r="CE9" s="667"/>
      <c r="CF9" s="667"/>
      <c r="CG9" s="667"/>
      <c r="CH9" s="667"/>
      <c r="CI9" s="667"/>
      <c r="CJ9" s="667"/>
      <c r="CK9" s="667"/>
      <c r="CL9" s="667"/>
      <c r="CM9" s="667"/>
      <c r="CN9" s="667"/>
      <c r="CO9" s="667"/>
      <c r="CP9" s="667"/>
      <c r="CQ9" s="668"/>
      <c r="CR9" s="629">
        <v>817502</v>
      </c>
      <c r="CS9" s="630"/>
      <c r="CT9" s="630"/>
      <c r="CU9" s="630"/>
      <c r="CV9" s="630"/>
      <c r="CW9" s="630"/>
      <c r="CX9" s="630"/>
      <c r="CY9" s="631"/>
      <c r="CZ9" s="656">
        <v>15.8</v>
      </c>
      <c r="DA9" s="656"/>
      <c r="DB9" s="656"/>
      <c r="DC9" s="656"/>
      <c r="DD9" s="635">
        <v>10183</v>
      </c>
      <c r="DE9" s="630"/>
      <c r="DF9" s="630"/>
      <c r="DG9" s="630"/>
      <c r="DH9" s="630"/>
      <c r="DI9" s="630"/>
      <c r="DJ9" s="630"/>
      <c r="DK9" s="630"/>
      <c r="DL9" s="630"/>
      <c r="DM9" s="630"/>
      <c r="DN9" s="630"/>
      <c r="DO9" s="630"/>
      <c r="DP9" s="631"/>
      <c r="DQ9" s="635">
        <v>567302</v>
      </c>
      <c r="DR9" s="630"/>
      <c r="DS9" s="630"/>
      <c r="DT9" s="630"/>
      <c r="DU9" s="630"/>
      <c r="DV9" s="630"/>
      <c r="DW9" s="630"/>
      <c r="DX9" s="630"/>
      <c r="DY9" s="630"/>
      <c r="DZ9" s="630"/>
      <c r="EA9" s="630"/>
      <c r="EB9" s="630"/>
      <c r="EC9" s="674"/>
    </row>
    <row r="10" spans="2:143" ht="11.25" customHeight="1" x14ac:dyDescent="0.15">
      <c r="B10" s="626" t="s">
        <v>241</v>
      </c>
      <c r="C10" s="627"/>
      <c r="D10" s="627"/>
      <c r="E10" s="627"/>
      <c r="F10" s="627"/>
      <c r="G10" s="627"/>
      <c r="H10" s="627"/>
      <c r="I10" s="627"/>
      <c r="J10" s="627"/>
      <c r="K10" s="627"/>
      <c r="L10" s="627"/>
      <c r="M10" s="627"/>
      <c r="N10" s="627"/>
      <c r="O10" s="627"/>
      <c r="P10" s="627"/>
      <c r="Q10" s="628"/>
      <c r="R10" s="629" t="s">
        <v>128</v>
      </c>
      <c r="S10" s="630"/>
      <c r="T10" s="630"/>
      <c r="U10" s="630"/>
      <c r="V10" s="630"/>
      <c r="W10" s="630"/>
      <c r="X10" s="630"/>
      <c r="Y10" s="631"/>
      <c r="Z10" s="656" t="s">
        <v>128</v>
      </c>
      <c r="AA10" s="656"/>
      <c r="AB10" s="656"/>
      <c r="AC10" s="656"/>
      <c r="AD10" s="657" t="s">
        <v>128</v>
      </c>
      <c r="AE10" s="657"/>
      <c r="AF10" s="657"/>
      <c r="AG10" s="657"/>
      <c r="AH10" s="657"/>
      <c r="AI10" s="657"/>
      <c r="AJ10" s="657"/>
      <c r="AK10" s="657"/>
      <c r="AL10" s="632" t="s">
        <v>128</v>
      </c>
      <c r="AM10" s="633"/>
      <c r="AN10" s="633"/>
      <c r="AO10" s="658"/>
      <c r="AP10" s="626" t="s">
        <v>242</v>
      </c>
      <c r="AQ10" s="627"/>
      <c r="AR10" s="627"/>
      <c r="AS10" s="627"/>
      <c r="AT10" s="627"/>
      <c r="AU10" s="627"/>
      <c r="AV10" s="627"/>
      <c r="AW10" s="627"/>
      <c r="AX10" s="627"/>
      <c r="AY10" s="627"/>
      <c r="AZ10" s="627"/>
      <c r="BA10" s="627"/>
      <c r="BB10" s="627"/>
      <c r="BC10" s="627"/>
      <c r="BD10" s="627"/>
      <c r="BE10" s="627"/>
      <c r="BF10" s="628"/>
      <c r="BG10" s="629">
        <v>13245</v>
      </c>
      <c r="BH10" s="630"/>
      <c r="BI10" s="630"/>
      <c r="BJ10" s="630"/>
      <c r="BK10" s="630"/>
      <c r="BL10" s="630"/>
      <c r="BM10" s="630"/>
      <c r="BN10" s="631"/>
      <c r="BO10" s="656">
        <v>0.6</v>
      </c>
      <c r="BP10" s="656"/>
      <c r="BQ10" s="656"/>
      <c r="BR10" s="656"/>
      <c r="BS10" s="657" t="s">
        <v>128</v>
      </c>
      <c r="BT10" s="657"/>
      <c r="BU10" s="657"/>
      <c r="BV10" s="657"/>
      <c r="BW10" s="657"/>
      <c r="BX10" s="657"/>
      <c r="BY10" s="657"/>
      <c r="BZ10" s="657"/>
      <c r="CA10" s="657"/>
      <c r="CB10" s="715"/>
      <c r="CD10" s="666" t="s">
        <v>243</v>
      </c>
      <c r="CE10" s="667"/>
      <c r="CF10" s="667"/>
      <c r="CG10" s="667"/>
      <c r="CH10" s="667"/>
      <c r="CI10" s="667"/>
      <c r="CJ10" s="667"/>
      <c r="CK10" s="667"/>
      <c r="CL10" s="667"/>
      <c r="CM10" s="667"/>
      <c r="CN10" s="667"/>
      <c r="CO10" s="667"/>
      <c r="CP10" s="667"/>
      <c r="CQ10" s="668"/>
      <c r="CR10" s="629">
        <v>92</v>
      </c>
      <c r="CS10" s="630"/>
      <c r="CT10" s="630"/>
      <c r="CU10" s="630"/>
      <c r="CV10" s="630"/>
      <c r="CW10" s="630"/>
      <c r="CX10" s="630"/>
      <c r="CY10" s="631"/>
      <c r="CZ10" s="656">
        <v>0</v>
      </c>
      <c r="DA10" s="656"/>
      <c r="DB10" s="656"/>
      <c r="DC10" s="656"/>
      <c r="DD10" s="635" t="s">
        <v>128</v>
      </c>
      <c r="DE10" s="630"/>
      <c r="DF10" s="630"/>
      <c r="DG10" s="630"/>
      <c r="DH10" s="630"/>
      <c r="DI10" s="630"/>
      <c r="DJ10" s="630"/>
      <c r="DK10" s="630"/>
      <c r="DL10" s="630"/>
      <c r="DM10" s="630"/>
      <c r="DN10" s="630"/>
      <c r="DO10" s="630"/>
      <c r="DP10" s="631"/>
      <c r="DQ10" s="635">
        <v>92</v>
      </c>
      <c r="DR10" s="630"/>
      <c r="DS10" s="630"/>
      <c r="DT10" s="630"/>
      <c r="DU10" s="630"/>
      <c r="DV10" s="630"/>
      <c r="DW10" s="630"/>
      <c r="DX10" s="630"/>
      <c r="DY10" s="630"/>
      <c r="DZ10" s="630"/>
      <c r="EA10" s="630"/>
      <c r="EB10" s="630"/>
      <c r="EC10" s="674"/>
    </row>
    <row r="11" spans="2:143" ht="11.25" customHeight="1" x14ac:dyDescent="0.15">
      <c r="B11" s="626" t="s">
        <v>244</v>
      </c>
      <c r="C11" s="627"/>
      <c r="D11" s="627"/>
      <c r="E11" s="627"/>
      <c r="F11" s="627"/>
      <c r="G11" s="627"/>
      <c r="H11" s="627"/>
      <c r="I11" s="627"/>
      <c r="J11" s="627"/>
      <c r="K11" s="627"/>
      <c r="L11" s="627"/>
      <c r="M11" s="627"/>
      <c r="N11" s="627"/>
      <c r="O11" s="627"/>
      <c r="P11" s="627"/>
      <c r="Q11" s="628"/>
      <c r="R11" s="629">
        <v>58876</v>
      </c>
      <c r="S11" s="630"/>
      <c r="T11" s="630"/>
      <c r="U11" s="630"/>
      <c r="V11" s="630"/>
      <c r="W11" s="630"/>
      <c r="X11" s="630"/>
      <c r="Y11" s="631"/>
      <c r="Z11" s="632">
        <v>1.1000000000000001</v>
      </c>
      <c r="AA11" s="633"/>
      <c r="AB11" s="633"/>
      <c r="AC11" s="634"/>
      <c r="AD11" s="635">
        <v>58876</v>
      </c>
      <c r="AE11" s="630"/>
      <c r="AF11" s="630"/>
      <c r="AG11" s="630"/>
      <c r="AH11" s="630"/>
      <c r="AI11" s="630"/>
      <c r="AJ11" s="630"/>
      <c r="AK11" s="631"/>
      <c r="AL11" s="632">
        <v>2.4</v>
      </c>
      <c r="AM11" s="633"/>
      <c r="AN11" s="633"/>
      <c r="AO11" s="658"/>
      <c r="AP11" s="626" t="s">
        <v>245</v>
      </c>
      <c r="AQ11" s="627"/>
      <c r="AR11" s="627"/>
      <c r="AS11" s="627"/>
      <c r="AT11" s="627"/>
      <c r="AU11" s="627"/>
      <c r="AV11" s="627"/>
      <c r="AW11" s="627"/>
      <c r="AX11" s="627"/>
      <c r="AY11" s="627"/>
      <c r="AZ11" s="627"/>
      <c r="BA11" s="627"/>
      <c r="BB11" s="627"/>
      <c r="BC11" s="627"/>
      <c r="BD11" s="627"/>
      <c r="BE11" s="627"/>
      <c r="BF11" s="628"/>
      <c r="BG11" s="629">
        <v>62239</v>
      </c>
      <c r="BH11" s="630"/>
      <c r="BI11" s="630"/>
      <c r="BJ11" s="630"/>
      <c r="BK11" s="630"/>
      <c r="BL11" s="630"/>
      <c r="BM11" s="630"/>
      <c r="BN11" s="631"/>
      <c r="BO11" s="656">
        <v>2.7</v>
      </c>
      <c r="BP11" s="656"/>
      <c r="BQ11" s="656"/>
      <c r="BR11" s="656"/>
      <c r="BS11" s="657">
        <v>18369</v>
      </c>
      <c r="BT11" s="657"/>
      <c r="BU11" s="657"/>
      <c r="BV11" s="657"/>
      <c r="BW11" s="657"/>
      <c r="BX11" s="657"/>
      <c r="BY11" s="657"/>
      <c r="BZ11" s="657"/>
      <c r="CA11" s="657"/>
      <c r="CB11" s="715"/>
      <c r="CD11" s="666" t="s">
        <v>246</v>
      </c>
      <c r="CE11" s="667"/>
      <c r="CF11" s="667"/>
      <c r="CG11" s="667"/>
      <c r="CH11" s="667"/>
      <c r="CI11" s="667"/>
      <c r="CJ11" s="667"/>
      <c r="CK11" s="667"/>
      <c r="CL11" s="667"/>
      <c r="CM11" s="667"/>
      <c r="CN11" s="667"/>
      <c r="CO11" s="667"/>
      <c r="CP11" s="667"/>
      <c r="CQ11" s="668"/>
      <c r="CR11" s="629">
        <v>494851</v>
      </c>
      <c r="CS11" s="630"/>
      <c r="CT11" s="630"/>
      <c r="CU11" s="630"/>
      <c r="CV11" s="630"/>
      <c r="CW11" s="630"/>
      <c r="CX11" s="630"/>
      <c r="CY11" s="631"/>
      <c r="CZ11" s="656">
        <v>9.6</v>
      </c>
      <c r="DA11" s="656"/>
      <c r="DB11" s="656"/>
      <c r="DC11" s="656"/>
      <c r="DD11" s="635">
        <v>6149</v>
      </c>
      <c r="DE11" s="630"/>
      <c r="DF11" s="630"/>
      <c r="DG11" s="630"/>
      <c r="DH11" s="630"/>
      <c r="DI11" s="630"/>
      <c r="DJ11" s="630"/>
      <c r="DK11" s="630"/>
      <c r="DL11" s="630"/>
      <c r="DM11" s="630"/>
      <c r="DN11" s="630"/>
      <c r="DO11" s="630"/>
      <c r="DP11" s="631"/>
      <c r="DQ11" s="635">
        <v>214394</v>
      </c>
      <c r="DR11" s="630"/>
      <c r="DS11" s="630"/>
      <c r="DT11" s="630"/>
      <c r="DU11" s="630"/>
      <c r="DV11" s="630"/>
      <c r="DW11" s="630"/>
      <c r="DX11" s="630"/>
      <c r="DY11" s="630"/>
      <c r="DZ11" s="630"/>
      <c r="EA11" s="630"/>
      <c r="EB11" s="630"/>
      <c r="EC11" s="674"/>
    </row>
    <row r="12" spans="2:143" ht="11.25" customHeight="1" x14ac:dyDescent="0.15">
      <c r="B12" s="626" t="s">
        <v>247</v>
      </c>
      <c r="C12" s="627"/>
      <c r="D12" s="627"/>
      <c r="E12" s="627"/>
      <c r="F12" s="627"/>
      <c r="G12" s="627"/>
      <c r="H12" s="627"/>
      <c r="I12" s="627"/>
      <c r="J12" s="627"/>
      <c r="K12" s="627"/>
      <c r="L12" s="627"/>
      <c r="M12" s="627"/>
      <c r="N12" s="627"/>
      <c r="O12" s="627"/>
      <c r="P12" s="627"/>
      <c r="Q12" s="628"/>
      <c r="R12" s="629" t="s">
        <v>128</v>
      </c>
      <c r="S12" s="630"/>
      <c r="T12" s="630"/>
      <c r="U12" s="630"/>
      <c r="V12" s="630"/>
      <c r="W12" s="630"/>
      <c r="X12" s="630"/>
      <c r="Y12" s="631"/>
      <c r="Z12" s="656" t="s">
        <v>128</v>
      </c>
      <c r="AA12" s="656"/>
      <c r="AB12" s="656"/>
      <c r="AC12" s="656"/>
      <c r="AD12" s="657" t="s">
        <v>128</v>
      </c>
      <c r="AE12" s="657"/>
      <c r="AF12" s="657"/>
      <c r="AG12" s="657"/>
      <c r="AH12" s="657"/>
      <c r="AI12" s="657"/>
      <c r="AJ12" s="657"/>
      <c r="AK12" s="657"/>
      <c r="AL12" s="632" t="s">
        <v>128</v>
      </c>
      <c r="AM12" s="633"/>
      <c r="AN12" s="633"/>
      <c r="AO12" s="658"/>
      <c r="AP12" s="626" t="s">
        <v>248</v>
      </c>
      <c r="AQ12" s="627"/>
      <c r="AR12" s="627"/>
      <c r="AS12" s="627"/>
      <c r="AT12" s="627"/>
      <c r="AU12" s="627"/>
      <c r="AV12" s="627"/>
      <c r="AW12" s="627"/>
      <c r="AX12" s="627"/>
      <c r="AY12" s="627"/>
      <c r="AZ12" s="627"/>
      <c r="BA12" s="627"/>
      <c r="BB12" s="627"/>
      <c r="BC12" s="627"/>
      <c r="BD12" s="627"/>
      <c r="BE12" s="627"/>
      <c r="BF12" s="628"/>
      <c r="BG12" s="629">
        <v>2177246</v>
      </c>
      <c r="BH12" s="630"/>
      <c r="BI12" s="630"/>
      <c r="BJ12" s="630"/>
      <c r="BK12" s="630"/>
      <c r="BL12" s="630"/>
      <c r="BM12" s="630"/>
      <c r="BN12" s="631"/>
      <c r="BO12" s="656">
        <v>93.1</v>
      </c>
      <c r="BP12" s="656"/>
      <c r="BQ12" s="656"/>
      <c r="BR12" s="656"/>
      <c r="BS12" s="657" t="s">
        <v>128</v>
      </c>
      <c r="BT12" s="657"/>
      <c r="BU12" s="657"/>
      <c r="BV12" s="657"/>
      <c r="BW12" s="657"/>
      <c r="BX12" s="657"/>
      <c r="BY12" s="657"/>
      <c r="BZ12" s="657"/>
      <c r="CA12" s="657"/>
      <c r="CB12" s="715"/>
      <c r="CD12" s="666" t="s">
        <v>249</v>
      </c>
      <c r="CE12" s="667"/>
      <c r="CF12" s="667"/>
      <c r="CG12" s="667"/>
      <c r="CH12" s="667"/>
      <c r="CI12" s="667"/>
      <c r="CJ12" s="667"/>
      <c r="CK12" s="667"/>
      <c r="CL12" s="667"/>
      <c r="CM12" s="667"/>
      <c r="CN12" s="667"/>
      <c r="CO12" s="667"/>
      <c r="CP12" s="667"/>
      <c r="CQ12" s="668"/>
      <c r="CR12" s="629">
        <v>693535</v>
      </c>
      <c r="CS12" s="630"/>
      <c r="CT12" s="630"/>
      <c r="CU12" s="630"/>
      <c r="CV12" s="630"/>
      <c r="CW12" s="630"/>
      <c r="CX12" s="630"/>
      <c r="CY12" s="631"/>
      <c r="CZ12" s="656">
        <v>13.4</v>
      </c>
      <c r="DA12" s="656"/>
      <c r="DB12" s="656"/>
      <c r="DC12" s="656"/>
      <c r="DD12" s="635">
        <v>493834</v>
      </c>
      <c r="DE12" s="630"/>
      <c r="DF12" s="630"/>
      <c r="DG12" s="630"/>
      <c r="DH12" s="630"/>
      <c r="DI12" s="630"/>
      <c r="DJ12" s="630"/>
      <c r="DK12" s="630"/>
      <c r="DL12" s="630"/>
      <c r="DM12" s="630"/>
      <c r="DN12" s="630"/>
      <c r="DO12" s="630"/>
      <c r="DP12" s="631"/>
      <c r="DQ12" s="635">
        <v>85126</v>
      </c>
      <c r="DR12" s="630"/>
      <c r="DS12" s="630"/>
      <c r="DT12" s="630"/>
      <c r="DU12" s="630"/>
      <c r="DV12" s="630"/>
      <c r="DW12" s="630"/>
      <c r="DX12" s="630"/>
      <c r="DY12" s="630"/>
      <c r="DZ12" s="630"/>
      <c r="EA12" s="630"/>
      <c r="EB12" s="630"/>
      <c r="EC12" s="674"/>
    </row>
    <row r="13" spans="2:143" ht="11.25" customHeight="1" x14ac:dyDescent="0.15">
      <c r="B13" s="626" t="s">
        <v>250</v>
      </c>
      <c r="C13" s="627"/>
      <c r="D13" s="627"/>
      <c r="E13" s="627"/>
      <c r="F13" s="627"/>
      <c r="G13" s="627"/>
      <c r="H13" s="627"/>
      <c r="I13" s="627"/>
      <c r="J13" s="627"/>
      <c r="K13" s="627"/>
      <c r="L13" s="627"/>
      <c r="M13" s="627"/>
      <c r="N13" s="627"/>
      <c r="O13" s="627"/>
      <c r="P13" s="627"/>
      <c r="Q13" s="628"/>
      <c r="R13" s="629" t="s">
        <v>128</v>
      </c>
      <c r="S13" s="630"/>
      <c r="T13" s="630"/>
      <c r="U13" s="630"/>
      <c r="V13" s="630"/>
      <c r="W13" s="630"/>
      <c r="X13" s="630"/>
      <c r="Y13" s="631"/>
      <c r="Z13" s="656" t="s">
        <v>128</v>
      </c>
      <c r="AA13" s="656"/>
      <c r="AB13" s="656"/>
      <c r="AC13" s="656"/>
      <c r="AD13" s="657" t="s">
        <v>128</v>
      </c>
      <c r="AE13" s="657"/>
      <c r="AF13" s="657"/>
      <c r="AG13" s="657"/>
      <c r="AH13" s="657"/>
      <c r="AI13" s="657"/>
      <c r="AJ13" s="657"/>
      <c r="AK13" s="657"/>
      <c r="AL13" s="632" t="s">
        <v>128</v>
      </c>
      <c r="AM13" s="633"/>
      <c r="AN13" s="633"/>
      <c r="AO13" s="658"/>
      <c r="AP13" s="626" t="s">
        <v>251</v>
      </c>
      <c r="AQ13" s="627"/>
      <c r="AR13" s="627"/>
      <c r="AS13" s="627"/>
      <c r="AT13" s="627"/>
      <c r="AU13" s="627"/>
      <c r="AV13" s="627"/>
      <c r="AW13" s="627"/>
      <c r="AX13" s="627"/>
      <c r="AY13" s="627"/>
      <c r="AZ13" s="627"/>
      <c r="BA13" s="627"/>
      <c r="BB13" s="627"/>
      <c r="BC13" s="627"/>
      <c r="BD13" s="627"/>
      <c r="BE13" s="627"/>
      <c r="BF13" s="628"/>
      <c r="BG13" s="629">
        <v>2176378</v>
      </c>
      <c r="BH13" s="630"/>
      <c r="BI13" s="630"/>
      <c r="BJ13" s="630"/>
      <c r="BK13" s="630"/>
      <c r="BL13" s="630"/>
      <c r="BM13" s="630"/>
      <c r="BN13" s="631"/>
      <c r="BO13" s="656">
        <v>93.1</v>
      </c>
      <c r="BP13" s="656"/>
      <c r="BQ13" s="656"/>
      <c r="BR13" s="656"/>
      <c r="BS13" s="657" t="s">
        <v>128</v>
      </c>
      <c r="BT13" s="657"/>
      <c r="BU13" s="657"/>
      <c r="BV13" s="657"/>
      <c r="BW13" s="657"/>
      <c r="BX13" s="657"/>
      <c r="BY13" s="657"/>
      <c r="BZ13" s="657"/>
      <c r="CA13" s="657"/>
      <c r="CB13" s="715"/>
      <c r="CD13" s="666" t="s">
        <v>252</v>
      </c>
      <c r="CE13" s="667"/>
      <c r="CF13" s="667"/>
      <c r="CG13" s="667"/>
      <c r="CH13" s="667"/>
      <c r="CI13" s="667"/>
      <c r="CJ13" s="667"/>
      <c r="CK13" s="667"/>
      <c r="CL13" s="667"/>
      <c r="CM13" s="667"/>
      <c r="CN13" s="667"/>
      <c r="CO13" s="667"/>
      <c r="CP13" s="667"/>
      <c r="CQ13" s="668"/>
      <c r="CR13" s="629">
        <v>705107</v>
      </c>
      <c r="CS13" s="630"/>
      <c r="CT13" s="630"/>
      <c r="CU13" s="630"/>
      <c r="CV13" s="630"/>
      <c r="CW13" s="630"/>
      <c r="CX13" s="630"/>
      <c r="CY13" s="631"/>
      <c r="CZ13" s="656">
        <v>13.6</v>
      </c>
      <c r="DA13" s="656"/>
      <c r="DB13" s="656"/>
      <c r="DC13" s="656"/>
      <c r="DD13" s="635">
        <v>136760</v>
      </c>
      <c r="DE13" s="630"/>
      <c r="DF13" s="630"/>
      <c r="DG13" s="630"/>
      <c r="DH13" s="630"/>
      <c r="DI13" s="630"/>
      <c r="DJ13" s="630"/>
      <c r="DK13" s="630"/>
      <c r="DL13" s="630"/>
      <c r="DM13" s="630"/>
      <c r="DN13" s="630"/>
      <c r="DO13" s="630"/>
      <c r="DP13" s="631"/>
      <c r="DQ13" s="635">
        <v>651856</v>
      </c>
      <c r="DR13" s="630"/>
      <c r="DS13" s="630"/>
      <c r="DT13" s="630"/>
      <c r="DU13" s="630"/>
      <c r="DV13" s="630"/>
      <c r="DW13" s="630"/>
      <c r="DX13" s="630"/>
      <c r="DY13" s="630"/>
      <c r="DZ13" s="630"/>
      <c r="EA13" s="630"/>
      <c r="EB13" s="630"/>
      <c r="EC13" s="674"/>
    </row>
    <row r="14" spans="2:143" ht="11.25" customHeight="1" x14ac:dyDescent="0.15">
      <c r="B14" s="626" t="s">
        <v>253</v>
      </c>
      <c r="C14" s="627"/>
      <c r="D14" s="627"/>
      <c r="E14" s="627"/>
      <c r="F14" s="627"/>
      <c r="G14" s="627"/>
      <c r="H14" s="627"/>
      <c r="I14" s="627"/>
      <c r="J14" s="627"/>
      <c r="K14" s="627"/>
      <c r="L14" s="627"/>
      <c r="M14" s="627"/>
      <c r="N14" s="627"/>
      <c r="O14" s="627"/>
      <c r="P14" s="627"/>
      <c r="Q14" s="628"/>
      <c r="R14" s="629" t="s">
        <v>128</v>
      </c>
      <c r="S14" s="630"/>
      <c r="T14" s="630"/>
      <c r="U14" s="630"/>
      <c r="V14" s="630"/>
      <c r="W14" s="630"/>
      <c r="X14" s="630"/>
      <c r="Y14" s="631"/>
      <c r="Z14" s="656" t="s">
        <v>128</v>
      </c>
      <c r="AA14" s="656"/>
      <c r="AB14" s="656"/>
      <c r="AC14" s="656"/>
      <c r="AD14" s="657" t="s">
        <v>128</v>
      </c>
      <c r="AE14" s="657"/>
      <c r="AF14" s="657"/>
      <c r="AG14" s="657"/>
      <c r="AH14" s="657"/>
      <c r="AI14" s="657"/>
      <c r="AJ14" s="657"/>
      <c r="AK14" s="657"/>
      <c r="AL14" s="632" t="s">
        <v>128</v>
      </c>
      <c r="AM14" s="633"/>
      <c r="AN14" s="633"/>
      <c r="AO14" s="658"/>
      <c r="AP14" s="626" t="s">
        <v>254</v>
      </c>
      <c r="AQ14" s="627"/>
      <c r="AR14" s="627"/>
      <c r="AS14" s="627"/>
      <c r="AT14" s="627"/>
      <c r="AU14" s="627"/>
      <c r="AV14" s="627"/>
      <c r="AW14" s="627"/>
      <c r="AX14" s="627"/>
      <c r="AY14" s="627"/>
      <c r="AZ14" s="627"/>
      <c r="BA14" s="627"/>
      <c r="BB14" s="627"/>
      <c r="BC14" s="627"/>
      <c r="BD14" s="627"/>
      <c r="BE14" s="627"/>
      <c r="BF14" s="628"/>
      <c r="BG14" s="629">
        <v>3487</v>
      </c>
      <c r="BH14" s="630"/>
      <c r="BI14" s="630"/>
      <c r="BJ14" s="630"/>
      <c r="BK14" s="630"/>
      <c r="BL14" s="630"/>
      <c r="BM14" s="630"/>
      <c r="BN14" s="631"/>
      <c r="BO14" s="656">
        <v>0.1</v>
      </c>
      <c r="BP14" s="656"/>
      <c r="BQ14" s="656"/>
      <c r="BR14" s="656"/>
      <c r="BS14" s="657" t="s">
        <v>128</v>
      </c>
      <c r="BT14" s="657"/>
      <c r="BU14" s="657"/>
      <c r="BV14" s="657"/>
      <c r="BW14" s="657"/>
      <c r="BX14" s="657"/>
      <c r="BY14" s="657"/>
      <c r="BZ14" s="657"/>
      <c r="CA14" s="657"/>
      <c r="CB14" s="715"/>
      <c r="CD14" s="666" t="s">
        <v>255</v>
      </c>
      <c r="CE14" s="667"/>
      <c r="CF14" s="667"/>
      <c r="CG14" s="667"/>
      <c r="CH14" s="667"/>
      <c r="CI14" s="667"/>
      <c r="CJ14" s="667"/>
      <c r="CK14" s="667"/>
      <c r="CL14" s="667"/>
      <c r="CM14" s="667"/>
      <c r="CN14" s="667"/>
      <c r="CO14" s="667"/>
      <c r="CP14" s="667"/>
      <c r="CQ14" s="668"/>
      <c r="CR14" s="629">
        <v>243106</v>
      </c>
      <c r="CS14" s="630"/>
      <c r="CT14" s="630"/>
      <c r="CU14" s="630"/>
      <c r="CV14" s="630"/>
      <c r="CW14" s="630"/>
      <c r="CX14" s="630"/>
      <c r="CY14" s="631"/>
      <c r="CZ14" s="656">
        <v>4.7</v>
      </c>
      <c r="DA14" s="656"/>
      <c r="DB14" s="656"/>
      <c r="DC14" s="656"/>
      <c r="DD14" s="635">
        <v>114312</v>
      </c>
      <c r="DE14" s="630"/>
      <c r="DF14" s="630"/>
      <c r="DG14" s="630"/>
      <c r="DH14" s="630"/>
      <c r="DI14" s="630"/>
      <c r="DJ14" s="630"/>
      <c r="DK14" s="630"/>
      <c r="DL14" s="630"/>
      <c r="DM14" s="630"/>
      <c r="DN14" s="630"/>
      <c r="DO14" s="630"/>
      <c r="DP14" s="631"/>
      <c r="DQ14" s="635">
        <v>240106</v>
      </c>
      <c r="DR14" s="630"/>
      <c r="DS14" s="630"/>
      <c r="DT14" s="630"/>
      <c r="DU14" s="630"/>
      <c r="DV14" s="630"/>
      <c r="DW14" s="630"/>
      <c r="DX14" s="630"/>
      <c r="DY14" s="630"/>
      <c r="DZ14" s="630"/>
      <c r="EA14" s="630"/>
      <c r="EB14" s="630"/>
      <c r="EC14" s="674"/>
    </row>
    <row r="15" spans="2:143" ht="11.25" customHeight="1" x14ac:dyDescent="0.15">
      <c r="B15" s="626" t="s">
        <v>256</v>
      </c>
      <c r="C15" s="627"/>
      <c r="D15" s="627"/>
      <c r="E15" s="627"/>
      <c r="F15" s="627"/>
      <c r="G15" s="627"/>
      <c r="H15" s="627"/>
      <c r="I15" s="627"/>
      <c r="J15" s="627"/>
      <c r="K15" s="627"/>
      <c r="L15" s="627"/>
      <c r="M15" s="627"/>
      <c r="N15" s="627"/>
      <c r="O15" s="627"/>
      <c r="P15" s="627"/>
      <c r="Q15" s="628"/>
      <c r="R15" s="629" t="s">
        <v>128</v>
      </c>
      <c r="S15" s="630"/>
      <c r="T15" s="630"/>
      <c r="U15" s="630"/>
      <c r="V15" s="630"/>
      <c r="W15" s="630"/>
      <c r="X15" s="630"/>
      <c r="Y15" s="631"/>
      <c r="Z15" s="656" t="s">
        <v>128</v>
      </c>
      <c r="AA15" s="656"/>
      <c r="AB15" s="656"/>
      <c r="AC15" s="656"/>
      <c r="AD15" s="657" t="s">
        <v>128</v>
      </c>
      <c r="AE15" s="657"/>
      <c r="AF15" s="657"/>
      <c r="AG15" s="657"/>
      <c r="AH15" s="657"/>
      <c r="AI15" s="657"/>
      <c r="AJ15" s="657"/>
      <c r="AK15" s="657"/>
      <c r="AL15" s="632" t="s">
        <v>128</v>
      </c>
      <c r="AM15" s="633"/>
      <c r="AN15" s="633"/>
      <c r="AO15" s="658"/>
      <c r="AP15" s="626" t="s">
        <v>257</v>
      </c>
      <c r="AQ15" s="627"/>
      <c r="AR15" s="627"/>
      <c r="AS15" s="627"/>
      <c r="AT15" s="627"/>
      <c r="AU15" s="627"/>
      <c r="AV15" s="627"/>
      <c r="AW15" s="627"/>
      <c r="AX15" s="627"/>
      <c r="AY15" s="627"/>
      <c r="AZ15" s="627"/>
      <c r="BA15" s="627"/>
      <c r="BB15" s="627"/>
      <c r="BC15" s="627"/>
      <c r="BD15" s="627"/>
      <c r="BE15" s="627"/>
      <c r="BF15" s="628"/>
      <c r="BG15" s="629">
        <v>15728</v>
      </c>
      <c r="BH15" s="630"/>
      <c r="BI15" s="630"/>
      <c r="BJ15" s="630"/>
      <c r="BK15" s="630"/>
      <c r="BL15" s="630"/>
      <c r="BM15" s="630"/>
      <c r="BN15" s="631"/>
      <c r="BO15" s="656">
        <v>0.7</v>
      </c>
      <c r="BP15" s="656"/>
      <c r="BQ15" s="656"/>
      <c r="BR15" s="656"/>
      <c r="BS15" s="657" t="s">
        <v>128</v>
      </c>
      <c r="BT15" s="657"/>
      <c r="BU15" s="657"/>
      <c r="BV15" s="657"/>
      <c r="BW15" s="657"/>
      <c r="BX15" s="657"/>
      <c r="BY15" s="657"/>
      <c r="BZ15" s="657"/>
      <c r="CA15" s="657"/>
      <c r="CB15" s="715"/>
      <c r="CD15" s="666" t="s">
        <v>258</v>
      </c>
      <c r="CE15" s="667"/>
      <c r="CF15" s="667"/>
      <c r="CG15" s="667"/>
      <c r="CH15" s="667"/>
      <c r="CI15" s="667"/>
      <c r="CJ15" s="667"/>
      <c r="CK15" s="667"/>
      <c r="CL15" s="667"/>
      <c r="CM15" s="667"/>
      <c r="CN15" s="667"/>
      <c r="CO15" s="667"/>
      <c r="CP15" s="667"/>
      <c r="CQ15" s="668"/>
      <c r="CR15" s="629">
        <v>308005</v>
      </c>
      <c r="CS15" s="630"/>
      <c r="CT15" s="630"/>
      <c r="CU15" s="630"/>
      <c r="CV15" s="630"/>
      <c r="CW15" s="630"/>
      <c r="CX15" s="630"/>
      <c r="CY15" s="631"/>
      <c r="CZ15" s="656">
        <v>6</v>
      </c>
      <c r="DA15" s="656"/>
      <c r="DB15" s="656"/>
      <c r="DC15" s="656"/>
      <c r="DD15" s="635">
        <v>40455</v>
      </c>
      <c r="DE15" s="630"/>
      <c r="DF15" s="630"/>
      <c r="DG15" s="630"/>
      <c r="DH15" s="630"/>
      <c r="DI15" s="630"/>
      <c r="DJ15" s="630"/>
      <c r="DK15" s="630"/>
      <c r="DL15" s="630"/>
      <c r="DM15" s="630"/>
      <c r="DN15" s="630"/>
      <c r="DO15" s="630"/>
      <c r="DP15" s="631"/>
      <c r="DQ15" s="635">
        <v>283397</v>
      </c>
      <c r="DR15" s="630"/>
      <c r="DS15" s="630"/>
      <c r="DT15" s="630"/>
      <c r="DU15" s="630"/>
      <c r="DV15" s="630"/>
      <c r="DW15" s="630"/>
      <c r="DX15" s="630"/>
      <c r="DY15" s="630"/>
      <c r="DZ15" s="630"/>
      <c r="EA15" s="630"/>
      <c r="EB15" s="630"/>
      <c r="EC15" s="674"/>
    </row>
    <row r="16" spans="2:143" ht="11.25" customHeight="1" x14ac:dyDescent="0.15">
      <c r="B16" s="626" t="s">
        <v>259</v>
      </c>
      <c r="C16" s="627"/>
      <c r="D16" s="627"/>
      <c r="E16" s="627"/>
      <c r="F16" s="627"/>
      <c r="G16" s="627"/>
      <c r="H16" s="627"/>
      <c r="I16" s="627"/>
      <c r="J16" s="627"/>
      <c r="K16" s="627"/>
      <c r="L16" s="627"/>
      <c r="M16" s="627"/>
      <c r="N16" s="627"/>
      <c r="O16" s="627"/>
      <c r="P16" s="627"/>
      <c r="Q16" s="628"/>
      <c r="R16" s="629">
        <v>859</v>
      </c>
      <c r="S16" s="630"/>
      <c r="T16" s="630"/>
      <c r="U16" s="630"/>
      <c r="V16" s="630"/>
      <c r="W16" s="630"/>
      <c r="X16" s="630"/>
      <c r="Y16" s="631"/>
      <c r="Z16" s="656">
        <v>0</v>
      </c>
      <c r="AA16" s="656"/>
      <c r="AB16" s="656"/>
      <c r="AC16" s="656"/>
      <c r="AD16" s="657">
        <v>859</v>
      </c>
      <c r="AE16" s="657"/>
      <c r="AF16" s="657"/>
      <c r="AG16" s="657"/>
      <c r="AH16" s="657"/>
      <c r="AI16" s="657"/>
      <c r="AJ16" s="657"/>
      <c r="AK16" s="657"/>
      <c r="AL16" s="632">
        <v>0</v>
      </c>
      <c r="AM16" s="633"/>
      <c r="AN16" s="633"/>
      <c r="AO16" s="658"/>
      <c r="AP16" s="626" t="s">
        <v>260</v>
      </c>
      <c r="AQ16" s="627"/>
      <c r="AR16" s="627"/>
      <c r="AS16" s="627"/>
      <c r="AT16" s="627"/>
      <c r="AU16" s="627"/>
      <c r="AV16" s="627"/>
      <c r="AW16" s="627"/>
      <c r="AX16" s="627"/>
      <c r="AY16" s="627"/>
      <c r="AZ16" s="627"/>
      <c r="BA16" s="627"/>
      <c r="BB16" s="627"/>
      <c r="BC16" s="627"/>
      <c r="BD16" s="627"/>
      <c r="BE16" s="627"/>
      <c r="BF16" s="628"/>
      <c r="BG16" s="629" t="s">
        <v>128</v>
      </c>
      <c r="BH16" s="630"/>
      <c r="BI16" s="630"/>
      <c r="BJ16" s="630"/>
      <c r="BK16" s="630"/>
      <c r="BL16" s="630"/>
      <c r="BM16" s="630"/>
      <c r="BN16" s="631"/>
      <c r="BO16" s="656" t="s">
        <v>128</v>
      </c>
      <c r="BP16" s="656"/>
      <c r="BQ16" s="656"/>
      <c r="BR16" s="656"/>
      <c r="BS16" s="657" t="s">
        <v>128</v>
      </c>
      <c r="BT16" s="657"/>
      <c r="BU16" s="657"/>
      <c r="BV16" s="657"/>
      <c r="BW16" s="657"/>
      <c r="BX16" s="657"/>
      <c r="BY16" s="657"/>
      <c r="BZ16" s="657"/>
      <c r="CA16" s="657"/>
      <c r="CB16" s="715"/>
      <c r="CD16" s="666" t="s">
        <v>261</v>
      </c>
      <c r="CE16" s="667"/>
      <c r="CF16" s="667"/>
      <c r="CG16" s="667"/>
      <c r="CH16" s="667"/>
      <c r="CI16" s="667"/>
      <c r="CJ16" s="667"/>
      <c r="CK16" s="667"/>
      <c r="CL16" s="667"/>
      <c r="CM16" s="667"/>
      <c r="CN16" s="667"/>
      <c r="CO16" s="667"/>
      <c r="CP16" s="667"/>
      <c r="CQ16" s="668"/>
      <c r="CR16" s="629" t="s">
        <v>128</v>
      </c>
      <c r="CS16" s="630"/>
      <c r="CT16" s="630"/>
      <c r="CU16" s="630"/>
      <c r="CV16" s="630"/>
      <c r="CW16" s="630"/>
      <c r="CX16" s="630"/>
      <c r="CY16" s="631"/>
      <c r="CZ16" s="656" t="s">
        <v>128</v>
      </c>
      <c r="DA16" s="656"/>
      <c r="DB16" s="656"/>
      <c r="DC16" s="656"/>
      <c r="DD16" s="635" t="s">
        <v>128</v>
      </c>
      <c r="DE16" s="630"/>
      <c r="DF16" s="630"/>
      <c r="DG16" s="630"/>
      <c r="DH16" s="630"/>
      <c r="DI16" s="630"/>
      <c r="DJ16" s="630"/>
      <c r="DK16" s="630"/>
      <c r="DL16" s="630"/>
      <c r="DM16" s="630"/>
      <c r="DN16" s="630"/>
      <c r="DO16" s="630"/>
      <c r="DP16" s="631"/>
      <c r="DQ16" s="635" t="s">
        <v>128</v>
      </c>
      <c r="DR16" s="630"/>
      <c r="DS16" s="630"/>
      <c r="DT16" s="630"/>
      <c r="DU16" s="630"/>
      <c r="DV16" s="630"/>
      <c r="DW16" s="630"/>
      <c r="DX16" s="630"/>
      <c r="DY16" s="630"/>
      <c r="DZ16" s="630"/>
      <c r="EA16" s="630"/>
      <c r="EB16" s="630"/>
      <c r="EC16" s="674"/>
    </row>
    <row r="17" spans="2:133" ht="11.25" customHeight="1" x14ac:dyDescent="0.15">
      <c r="B17" s="626" t="s">
        <v>262</v>
      </c>
      <c r="C17" s="627"/>
      <c r="D17" s="627"/>
      <c r="E17" s="627"/>
      <c r="F17" s="627"/>
      <c r="G17" s="627"/>
      <c r="H17" s="627"/>
      <c r="I17" s="627"/>
      <c r="J17" s="627"/>
      <c r="K17" s="627"/>
      <c r="L17" s="627"/>
      <c r="M17" s="627"/>
      <c r="N17" s="627"/>
      <c r="O17" s="627"/>
      <c r="P17" s="627"/>
      <c r="Q17" s="628"/>
      <c r="R17" s="629">
        <v>10028</v>
      </c>
      <c r="S17" s="630"/>
      <c r="T17" s="630"/>
      <c r="U17" s="630"/>
      <c r="V17" s="630"/>
      <c r="W17" s="630"/>
      <c r="X17" s="630"/>
      <c r="Y17" s="631"/>
      <c r="Z17" s="656">
        <v>0.2</v>
      </c>
      <c r="AA17" s="656"/>
      <c r="AB17" s="656"/>
      <c r="AC17" s="656"/>
      <c r="AD17" s="657">
        <v>10028</v>
      </c>
      <c r="AE17" s="657"/>
      <c r="AF17" s="657"/>
      <c r="AG17" s="657"/>
      <c r="AH17" s="657"/>
      <c r="AI17" s="657"/>
      <c r="AJ17" s="657"/>
      <c r="AK17" s="657"/>
      <c r="AL17" s="632">
        <v>0.4</v>
      </c>
      <c r="AM17" s="633"/>
      <c r="AN17" s="633"/>
      <c r="AO17" s="658"/>
      <c r="AP17" s="626" t="s">
        <v>263</v>
      </c>
      <c r="AQ17" s="627"/>
      <c r="AR17" s="627"/>
      <c r="AS17" s="627"/>
      <c r="AT17" s="627"/>
      <c r="AU17" s="627"/>
      <c r="AV17" s="627"/>
      <c r="AW17" s="627"/>
      <c r="AX17" s="627"/>
      <c r="AY17" s="627"/>
      <c r="AZ17" s="627"/>
      <c r="BA17" s="627"/>
      <c r="BB17" s="627"/>
      <c r="BC17" s="627"/>
      <c r="BD17" s="627"/>
      <c r="BE17" s="627"/>
      <c r="BF17" s="628"/>
      <c r="BG17" s="629" t="s">
        <v>128</v>
      </c>
      <c r="BH17" s="630"/>
      <c r="BI17" s="630"/>
      <c r="BJ17" s="630"/>
      <c r="BK17" s="630"/>
      <c r="BL17" s="630"/>
      <c r="BM17" s="630"/>
      <c r="BN17" s="631"/>
      <c r="BO17" s="656" t="s">
        <v>128</v>
      </c>
      <c r="BP17" s="656"/>
      <c r="BQ17" s="656"/>
      <c r="BR17" s="656"/>
      <c r="BS17" s="657" t="s">
        <v>128</v>
      </c>
      <c r="BT17" s="657"/>
      <c r="BU17" s="657"/>
      <c r="BV17" s="657"/>
      <c r="BW17" s="657"/>
      <c r="BX17" s="657"/>
      <c r="BY17" s="657"/>
      <c r="BZ17" s="657"/>
      <c r="CA17" s="657"/>
      <c r="CB17" s="715"/>
      <c r="CD17" s="666" t="s">
        <v>264</v>
      </c>
      <c r="CE17" s="667"/>
      <c r="CF17" s="667"/>
      <c r="CG17" s="667"/>
      <c r="CH17" s="667"/>
      <c r="CI17" s="667"/>
      <c r="CJ17" s="667"/>
      <c r="CK17" s="667"/>
      <c r="CL17" s="667"/>
      <c r="CM17" s="667"/>
      <c r="CN17" s="667"/>
      <c r="CO17" s="667"/>
      <c r="CP17" s="667"/>
      <c r="CQ17" s="668"/>
      <c r="CR17" s="629">
        <v>40798</v>
      </c>
      <c r="CS17" s="630"/>
      <c r="CT17" s="630"/>
      <c r="CU17" s="630"/>
      <c r="CV17" s="630"/>
      <c r="CW17" s="630"/>
      <c r="CX17" s="630"/>
      <c r="CY17" s="631"/>
      <c r="CZ17" s="656">
        <v>0.8</v>
      </c>
      <c r="DA17" s="656"/>
      <c r="DB17" s="656"/>
      <c r="DC17" s="656"/>
      <c r="DD17" s="635" t="s">
        <v>128</v>
      </c>
      <c r="DE17" s="630"/>
      <c r="DF17" s="630"/>
      <c r="DG17" s="630"/>
      <c r="DH17" s="630"/>
      <c r="DI17" s="630"/>
      <c r="DJ17" s="630"/>
      <c r="DK17" s="630"/>
      <c r="DL17" s="630"/>
      <c r="DM17" s="630"/>
      <c r="DN17" s="630"/>
      <c r="DO17" s="630"/>
      <c r="DP17" s="631"/>
      <c r="DQ17" s="635">
        <v>1400</v>
      </c>
      <c r="DR17" s="630"/>
      <c r="DS17" s="630"/>
      <c r="DT17" s="630"/>
      <c r="DU17" s="630"/>
      <c r="DV17" s="630"/>
      <c r="DW17" s="630"/>
      <c r="DX17" s="630"/>
      <c r="DY17" s="630"/>
      <c r="DZ17" s="630"/>
      <c r="EA17" s="630"/>
      <c r="EB17" s="630"/>
      <c r="EC17" s="674"/>
    </row>
    <row r="18" spans="2:133" ht="11.25" customHeight="1" x14ac:dyDescent="0.15">
      <c r="B18" s="626" t="s">
        <v>265</v>
      </c>
      <c r="C18" s="627"/>
      <c r="D18" s="627"/>
      <c r="E18" s="627"/>
      <c r="F18" s="627"/>
      <c r="G18" s="627"/>
      <c r="H18" s="627"/>
      <c r="I18" s="627"/>
      <c r="J18" s="627"/>
      <c r="K18" s="627"/>
      <c r="L18" s="627"/>
      <c r="M18" s="627"/>
      <c r="N18" s="627"/>
      <c r="O18" s="627"/>
      <c r="P18" s="627"/>
      <c r="Q18" s="628"/>
      <c r="R18" s="629">
        <v>1497</v>
      </c>
      <c r="S18" s="630"/>
      <c r="T18" s="630"/>
      <c r="U18" s="630"/>
      <c r="V18" s="630"/>
      <c r="W18" s="630"/>
      <c r="X18" s="630"/>
      <c r="Y18" s="631"/>
      <c r="Z18" s="656">
        <v>0</v>
      </c>
      <c r="AA18" s="656"/>
      <c r="AB18" s="656"/>
      <c r="AC18" s="656"/>
      <c r="AD18" s="657">
        <v>1497</v>
      </c>
      <c r="AE18" s="657"/>
      <c r="AF18" s="657"/>
      <c r="AG18" s="657"/>
      <c r="AH18" s="657"/>
      <c r="AI18" s="657"/>
      <c r="AJ18" s="657"/>
      <c r="AK18" s="657"/>
      <c r="AL18" s="632">
        <v>0.10000000149011612</v>
      </c>
      <c r="AM18" s="633"/>
      <c r="AN18" s="633"/>
      <c r="AO18" s="658"/>
      <c r="AP18" s="626" t="s">
        <v>266</v>
      </c>
      <c r="AQ18" s="627"/>
      <c r="AR18" s="627"/>
      <c r="AS18" s="627"/>
      <c r="AT18" s="627"/>
      <c r="AU18" s="627"/>
      <c r="AV18" s="627"/>
      <c r="AW18" s="627"/>
      <c r="AX18" s="627"/>
      <c r="AY18" s="627"/>
      <c r="AZ18" s="627"/>
      <c r="BA18" s="627"/>
      <c r="BB18" s="627"/>
      <c r="BC18" s="627"/>
      <c r="BD18" s="627"/>
      <c r="BE18" s="627"/>
      <c r="BF18" s="628"/>
      <c r="BG18" s="629" t="s">
        <v>128</v>
      </c>
      <c r="BH18" s="630"/>
      <c r="BI18" s="630"/>
      <c r="BJ18" s="630"/>
      <c r="BK18" s="630"/>
      <c r="BL18" s="630"/>
      <c r="BM18" s="630"/>
      <c r="BN18" s="631"/>
      <c r="BO18" s="656" t="s">
        <v>128</v>
      </c>
      <c r="BP18" s="656"/>
      <c r="BQ18" s="656"/>
      <c r="BR18" s="656"/>
      <c r="BS18" s="657" t="s">
        <v>128</v>
      </c>
      <c r="BT18" s="657"/>
      <c r="BU18" s="657"/>
      <c r="BV18" s="657"/>
      <c r="BW18" s="657"/>
      <c r="BX18" s="657"/>
      <c r="BY18" s="657"/>
      <c r="BZ18" s="657"/>
      <c r="CA18" s="657"/>
      <c r="CB18" s="715"/>
      <c r="CD18" s="666" t="s">
        <v>267</v>
      </c>
      <c r="CE18" s="667"/>
      <c r="CF18" s="667"/>
      <c r="CG18" s="667"/>
      <c r="CH18" s="667"/>
      <c r="CI18" s="667"/>
      <c r="CJ18" s="667"/>
      <c r="CK18" s="667"/>
      <c r="CL18" s="667"/>
      <c r="CM18" s="667"/>
      <c r="CN18" s="667"/>
      <c r="CO18" s="667"/>
      <c r="CP18" s="667"/>
      <c r="CQ18" s="668"/>
      <c r="CR18" s="629">
        <v>39292</v>
      </c>
      <c r="CS18" s="630"/>
      <c r="CT18" s="630"/>
      <c r="CU18" s="630"/>
      <c r="CV18" s="630"/>
      <c r="CW18" s="630"/>
      <c r="CX18" s="630"/>
      <c r="CY18" s="631"/>
      <c r="CZ18" s="656">
        <v>0.8</v>
      </c>
      <c r="DA18" s="656"/>
      <c r="DB18" s="656"/>
      <c r="DC18" s="656"/>
      <c r="DD18" s="635">
        <v>37614</v>
      </c>
      <c r="DE18" s="630"/>
      <c r="DF18" s="630"/>
      <c r="DG18" s="630"/>
      <c r="DH18" s="630"/>
      <c r="DI18" s="630"/>
      <c r="DJ18" s="630"/>
      <c r="DK18" s="630"/>
      <c r="DL18" s="630"/>
      <c r="DM18" s="630"/>
      <c r="DN18" s="630"/>
      <c r="DO18" s="630"/>
      <c r="DP18" s="631"/>
      <c r="DQ18" s="635">
        <v>39292</v>
      </c>
      <c r="DR18" s="630"/>
      <c r="DS18" s="630"/>
      <c r="DT18" s="630"/>
      <c r="DU18" s="630"/>
      <c r="DV18" s="630"/>
      <c r="DW18" s="630"/>
      <c r="DX18" s="630"/>
      <c r="DY18" s="630"/>
      <c r="DZ18" s="630"/>
      <c r="EA18" s="630"/>
      <c r="EB18" s="630"/>
      <c r="EC18" s="674"/>
    </row>
    <row r="19" spans="2:133" ht="11.25" customHeight="1" x14ac:dyDescent="0.15">
      <c r="B19" s="626" t="s">
        <v>268</v>
      </c>
      <c r="C19" s="627"/>
      <c r="D19" s="627"/>
      <c r="E19" s="627"/>
      <c r="F19" s="627"/>
      <c r="G19" s="627"/>
      <c r="H19" s="627"/>
      <c r="I19" s="627"/>
      <c r="J19" s="627"/>
      <c r="K19" s="627"/>
      <c r="L19" s="627"/>
      <c r="M19" s="627"/>
      <c r="N19" s="627"/>
      <c r="O19" s="627"/>
      <c r="P19" s="627"/>
      <c r="Q19" s="628"/>
      <c r="R19" s="629">
        <v>574</v>
      </c>
      <c r="S19" s="630"/>
      <c r="T19" s="630"/>
      <c r="U19" s="630"/>
      <c r="V19" s="630"/>
      <c r="W19" s="630"/>
      <c r="X19" s="630"/>
      <c r="Y19" s="631"/>
      <c r="Z19" s="656">
        <v>0</v>
      </c>
      <c r="AA19" s="656"/>
      <c r="AB19" s="656"/>
      <c r="AC19" s="656"/>
      <c r="AD19" s="657">
        <v>574</v>
      </c>
      <c r="AE19" s="657"/>
      <c r="AF19" s="657"/>
      <c r="AG19" s="657"/>
      <c r="AH19" s="657"/>
      <c r="AI19" s="657"/>
      <c r="AJ19" s="657"/>
      <c r="AK19" s="657"/>
      <c r="AL19" s="632">
        <v>0</v>
      </c>
      <c r="AM19" s="633"/>
      <c r="AN19" s="633"/>
      <c r="AO19" s="658"/>
      <c r="AP19" s="626" t="s">
        <v>269</v>
      </c>
      <c r="AQ19" s="627"/>
      <c r="AR19" s="627"/>
      <c r="AS19" s="627"/>
      <c r="AT19" s="627"/>
      <c r="AU19" s="627"/>
      <c r="AV19" s="627"/>
      <c r="AW19" s="627"/>
      <c r="AX19" s="627"/>
      <c r="AY19" s="627"/>
      <c r="AZ19" s="627"/>
      <c r="BA19" s="627"/>
      <c r="BB19" s="627"/>
      <c r="BC19" s="627"/>
      <c r="BD19" s="627"/>
      <c r="BE19" s="627"/>
      <c r="BF19" s="628"/>
      <c r="BG19" s="629">
        <v>258</v>
      </c>
      <c r="BH19" s="630"/>
      <c r="BI19" s="630"/>
      <c r="BJ19" s="630"/>
      <c r="BK19" s="630"/>
      <c r="BL19" s="630"/>
      <c r="BM19" s="630"/>
      <c r="BN19" s="631"/>
      <c r="BO19" s="656">
        <v>0</v>
      </c>
      <c r="BP19" s="656"/>
      <c r="BQ19" s="656"/>
      <c r="BR19" s="656"/>
      <c r="BS19" s="657" t="s">
        <v>128</v>
      </c>
      <c r="BT19" s="657"/>
      <c r="BU19" s="657"/>
      <c r="BV19" s="657"/>
      <c r="BW19" s="657"/>
      <c r="BX19" s="657"/>
      <c r="BY19" s="657"/>
      <c r="BZ19" s="657"/>
      <c r="CA19" s="657"/>
      <c r="CB19" s="715"/>
      <c r="CD19" s="666" t="s">
        <v>270</v>
      </c>
      <c r="CE19" s="667"/>
      <c r="CF19" s="667"/>
      <c r="CG19" s="667"/>
      <c r="CH19" s="667"/>
      <c r="CI19" s="667"/>
      <c r="CJ19" s="667"/>
      <c r="CK19" s="667"/>
      <c r="CL19" s="667"/>
      <c r="CM19" s="667"/>
      <c r="CN19" s="667"/>
      <c r="CO19" s="667"/>
      <c r="CP19" s="667"/>
      <c r="CQ19" s="668"/>
      <c r="CR19" s="629" t="s">
        <v>128</v>
      </c>
      <c r="CS19" s="630"/>
      <c r="CT19" s="630"/>
      <c r="CU19" s="630"/>
      <c r="CV19" s="630"/>
      <c r="CW19" s="630"/>
      <c r="CX19" s="630"/>
      <c r="CY19" s="631"/>
      <c r="CZ19" s="656" t="s">
        <v>128</v>
      </c>
      <c r="DA19" s="656"/>
      <c r="DB19" s="656"/>
      <c r="DC19" s="656"/>
      <c r="DD19" s="635" t="s">
        <v>128</v>
      </c>
      <c r="DE19" s="630"/>
      <c r="DF19" s="630"/>
      <c r="DG19" s="630"/>
      <c r="DH19" s="630"/>
      <c r="DI19" s="630"/>
      <c r="DJ19" s="630"/>
      <c r="DK19" s="630"/>
      <c r="DL19" s="630"/>
      <c r="DM19" s="630"/>
      <c r="DN19" s="630"/>
      <c r="DO19" s="630"/>
      <c r="DP19" s="631"/>
      <c r="DQ19" s="635" t="s">
        <v>128</v>
      </c>
      <c r="DR19" s="630"/>
      <c r="DS19" s="630"/>
      <c r="DT19" s="630"/>
      <c r="DU19" s="630"/>
      <c r="DV19" s="630"/>
      <c r="DW19" s="630"/>
      <c r="DX19" s="630"/>
      <c r="DY19" s="630"/>
      <c r="DZ19" s="630"/>
      <c r="EA19" s="630"/>
      <c r="EB19" s="630"/>
      <c r="EC19" s="674"/>
    </row>
    <row r="20" spans="2:133" ht="11.25" customHeight="1" x14ac:dyDescent="0.15">
      <c r="B20" s="626" t="s">
        <v>271</v>
      </c>
      <c r="C20" s="627"/>
      <c r="D20" s="627"/>
      <c r="E20" s="627"/>
      <c r="F20" s="627"/>
      <c r="G20" s="627"/>
      <c r="H20" s="627"/>
      <c r="I20" s="627"/>
      <c r="J20" s="627"/>
      <c r="K20" s="627"/>
      <c r="L20" s="627"/>
      <c r="M20" s="627"/>
      <c r="N20" s="627"/>
      <c r="O20" s="627"/>
      <c r="P20" s="627"/>
      <c r="Q20" s="628"/>
      <c r="R20" s="629">
        <v>239</v>
      </c>
      <c r="S20" s="630"/>
      <c r="T20" s="630"/>
      <c r="U20" s="630"/>
      <c r="V20" s="630"/>
      <c r="W20" s="630"/>
      <c r="X20" s="630"/>
      <c r="Y20" s="631"/>
      <c r="Z20" s="656">
        <v>0</v>
      </c>
      <c r="AA20" s="656"/>
      <c r="AB20" s="656"/>
      <c r="AC20" s="656"/>
      <c r="AD20" s="657">
        <v>239</v>
      </c>
      <c r="AE20" s="657"/>
      <c r="AF20" s="657"/>
      <c r="AG20" s="657"/>
      <c r="AH20" s="657"/>
      <c r="AI20" s="657"/>
      <c r="AJ20" s="657"/>
      <c r="AK20" s="657"/>
      <c r="AL20" s="632">
        <v>0</v>
      </c>
      <c r="AM20" s="633"/>
      <c r="AN20" s="633"/>
      <c r="AO20" s="658"/>
      <c r="AP20" s="626" t="s">
        <v>272</v>
      </c>
      <c r="AQ20" s="627"/>
      <c r="AR20" s="627"/>
      <c r="AS20" s="627"/>
      <c r="AT20" s="627"/>
      <c r="AU20" s="627"/>
      <c r="AV20" s="627"/>
      <c r="AW20" s="627"/>
      <c r="AX20" s="627"/>
      <c r="AY20" s="627"/>
      <c r="AZ20" s="627"/>
      <c r="BA20" s="627"/>
      <c r="BB20" s="627"/>
      <c r="BC20" s="627"/>
      <c r="BD20" s="627"/>
      <c r="BE20" s="627"/>
      <c r="BF20" s="628"/>
      <c r="BG20" s="629">
        <v>258</v>
      </c>
      <c r="BH20" s="630"/>
      <c r="BI20" s="630"/>
      <c r="BJ20" s="630"/>
      <c r="BK20" s="630"/>
      <c r="BL20" s="630"/>
      <c r="BM20" s="630"/>
      <c r="BN20" s="631"/>
      <c r="BO20" s="656">
        <v>0</v>
      </c>
      <c r="BP20" s="656"/>
      <c r="BQ20" s="656"/>
      <c r="BR20" s="656"/>
      <c r="BS20" s="657" t="s">
        <v>128</v>
      </c>
      <c r="BT20" s="657"/>
      <c r="BU20" s="657"/>
      <c r="BV20" s="657"/>
      <c r="BW20" s="657"/>
      <c r="BX20" s="657"/>
      <c r="BY20" s="657"/>
      <c r="BZ20" s="657"/>
      <c r="CA20" s="657"/>
      <c r="CB20" s="715"/>
      <c r="CD20" s="666" t="s">
        <v>273</v>
      </c>
      <c r="CE20" s="667"/>
      <c r="CF20" s="667"/>
      <c r="CG20" s="667"/>
      <c r="CH20" s="667"/>
      <c r="CI20" s="667"/>
      <c r="CJ20" s="667"/>
      <c r="CK20" s="667"/>
      <c r="CL20" s="667"/>
      <c r="CM20" s="667"/>
      <c r="CN20" s="667"/>
      <c r="CO20" s="667"/>
      <c r="CP20" s="667"/>
      <c r="CQ20" s="668"/>
      <c r="CR20" s="629">
        <v>5167060</v>
      </c>
      <c r="CS20" s="630"/>
      <c r="CT20" s="630"/>
      <c r="CU20" s="630"/>
      <c r="CV20" s="630"/>
      <c r="CW20" s="630"/>
      <c r="CX20" s="630"/>
      <c r="CY20" s="631"/>
      <c r="CZ20" s="656">
        <v>100</v>
      </c>
      <c r="DA20" s="656"/>
      <c r="DB20" s="656"/>
      <c r="DC20" s="656"/>
      <c r="DD20" s="635">
        <v>896892</v>
      </c>
      <c r="DE20" s="630"/>
      <c r="DF20" s="630"/>
      <c r="DG20" s="630"/>
      <c r="DH20" s="630"/>
      <c r="DI20" s="630"/>
      <c r="DJ20" s="630"/>
      <c r="DK20" s="630"/>
      <c r="DL20" s="630"/>
      <c r="DM20" s="630"/>
      <c r="DN20" s="630"/>
      <c r="DO20" s="630"/>
      <c r="DP20" s="631"/>
      <c r="DQ20" s="635">
        <v>3539370</v>
      </c>
      <c r="DR20" s="630"/>
      <c r="DS20" s="630"/>
      <c r="DT20" s="630"/>
      <c r="DU20" s="630"/>
      <c r="DV20" s="630"/>
      <c r="DW20" s="630"/>
      <c r="DX20" s="630"/>
      <c r="DY20" s="630"/>
      <c r="DZ20" s="630"/>
      <c r="EA20" s="630"/>
      <c r="EB20" s="630"/>
      <c r="EC20" s="674"/>
    </row>
    <row r="21" spans="2:133" ht="11.25" customHeight="1" x14ac:dyDescent="0.15">
      <c r="B21" s="626" t="s">
        <v>274</v>
      </c>
      <c r="C21" s="627"/>
      <c r="D21" s="627"/>
      <c r="E21" s="627"/>
      <c r="F21" s="627"/>
      <c r="G21" s="627"/>
      <c r="H21" s="627"/>
      <c r="I21" s="627"/>
      <c r="J21" s="627"/>
      <c r="K21" s="627"/>
      <c r="L21" s="627"/>
      <c r="M21" s="627"/>
      <c r="N21" s="627"/>
      <c r="O21" s="627"/>
      <c r="P21" s="627"/>
      <c r="Q21" s="628"/>
      <c r="R21" s="629">
        <v>92</v>
      </c>
      <c r="S21" s="630"/>
      <c r="T21" s="630"/>
      <c r="U21" s="630"/>
      <c r="V21" s="630"/>
      <c r="W21" s="630"/>
      <c r="X21" s="630"/>
      <c r="Y21" s="631"/>
      <c r="Z21" s="656">
        <v>0</v>
      </c>
      <c r="AA21" s="656"/>
      <c r="AB21" s="656"/>
      <c r="AC21" s="656"/>
      <c r="AD21" s="657">
        <v>92</v>
      </c>
      <c r="AE21" s="657"/>
      <c r="AF21" s="657"/>
      <c r="AG21" s="657"/>
      <c r="AH21" s="657"/>
      <c r="AI21" s="657"/>
      <c r="AJ21" s="657"/>
      <c r="AK21" s="657"/>
      <c r="AL21" s="632">
        <v>0</v>
      </c>
      <c r="AM21" s="633"/>
      <c r="AN21" s="633"/>
      <c r="AO21" s="658"/>
      <c r="AP21" s="722" t="s">
        <v>275</v>
      </c>
      <c r="AQ21" s="729"/>
      <c r="AR21" s="729"/>
      <c r="AS21" s="729"/>
      <c r="AT21" s="729"/>
      <c r="AU21" s="729"/>
      <c r="AV21" s="729"/>
      <c r="AW21" s="729"/>
      <c r="AX21" s="729"/>
      <c r="AY21" s="729"/>
      <c r="AZ21" s="729"/>
      <c r="BA21" s="729"/>
      <c r="BB21" s="729"/>
      <c r="BC21" s="729"/>
      <c r="BD21" s="729"/>
      <c r="BE21" s="729"/>
      <c r="BF21" s="724"/>
      <c r="BG21" s="629">
        <v>258</v>
      </c>
      <c r="BH21" s="630"/>
      <c r="BI21" s="630"/>
      <c r="BJ21" s="630"/>
      <c r="BK21" s="630"/>
      <c r="BL21" s="630"/>
      <c r="BM21" s="630"/>
      <c r="BN21" s="631"/>
      <c r="BO21" s="656">
        <v>0</v>
      </c>
      <c r="BP21" s="656"/>
      <c r="BQ21" s="656"/>
      <c r="BR21" s="656"/>
      <c r="BS21" s="657" t="s">
        <v>128</v>
      </c>
      <c r="BT21" s="657"/>
      <c r="BU21" s="657"/>
      <c r="BV21" s="657"/>
      <c r="BW21" s="657"/>
      <c r="BX21" s="657"/>
      <c r="BY21" s="657"/>
      <c r="BZ21" s="657"/>
      <c r="CA21" s="657"/>
      <c r="CB21" s="715"/>
      <c r="CD21" s="740"/>
      <c r="CE21" s="660"/>
      <c r="CF21" s="660"/>
      <c r="CG21" s="660"/>
      <c r="CH21" s="660"/>
      <c r="CI21" s="660"/>
      <c r="CJ21" s="660"/>
      <c r="CK21" s="660"/>
      <c r="CL21" s="660"/>
      <c r="CM21" s="660"/>
      <c r="CN21" s="660"/>
      <c r="CO21" s="660"/>
      <c r="CP21" s="660"/>
      <c r="CQ21" s="661"/>
      <c r="CR21" s="741"/>
      <c r="CS21" s="738"/>
      <c r="CT21" s="738"/>
      <c r="CU21" s="738"/>
      <c r="CV21" s="738"/>
      <c r="CW21" s="738"/>
      <c r="CX21" s="738"/>
      <c r="CY21" s="742"/>
      <c r="CZ21" s="743"/>
      <c r="DA21" s="743"/>
      <c r="DB21" s="743"/>
      <c r="DC21" s="743"/>
      <c r="DD21" s="737"/>
      <c r="DE21" s="738"/>
      <c r="DF21" s="738"/>
      <c r="DG21" s="738"/>
      <c r="DH21" s="738"/>
      <c r="DI21" s="738"/>
      <c r="DJ21" s="738"/>
      <c r="DK21" s="738"/>
      <c r="DL21" s="738"/>
      <c r="DM21" s="738"/>
      <c r="DN21" s="738"/>
      <c r="DO21" s="738"/>
      <c r="DP21" s="742"/>
      <c r="DQ21" s="737"/>
      <c r="DR21" s="738"/>
      <c r="DS21" s="738"/>
      <c r="DT21" s="738"/>
      <c r="DU21" s="738"/>
      <c r="DV21" s="738"/>
      <c r="DW21" s="738"/>
      <c r="DX21" s="738"/>
      <c r="DY21" s="738"/>
      <c r="DZ21" s="738"/>
      <c r="EA21" s="738"/>
      <c r="EB21" s="738"/>
      <c r="EC21" s="739"/>
    </row>
    <row r="22" spans="2:133" ht="11.25" customHeight="1" x14ac:dyDescent="0.15">
      <c r="B22" s="692" t="s">
        <v>276</v>
      </c>
      <c r="C22" s="693"/>
      <c r="D22" s="693"/>
      <c r="E22" s="693"/>
      <c r="F22" s="693"/>
      <c r="G22" s="693"/>
      <c r="H22" s="693"/>
      <c r="I22" s="693"/>
      <c r="J22" s="693"/>
      <c r="K22" s="693"/>
      <c r="L22" s="693"/>
      <c r="M22" s="693"/>
      <c r="N22" s="693"/>
      <c r="O22" s="693"/>
      <c r="P22" s="693"/>
      <c r="Q22" s="694"/>
      <c r="R22" s="629">
        <v>592</v>
      </c>
      <c r="S22" s="630"/>
      <c r="T22" s="630"/>
      <c r="U22" s="630"/>
      <c r="V22" s="630"/>
      <c r="W22" s="630"/>
      <c r="X22" s="630"/>
      <c r="Y22" s="631"/>
      <c r="Z22" s="656">
        <v>0</v>
      </c>
      <c r="AA22" s="656"/>
      <c r="AB22" s="656"/>
      <c r="AC22" s="656"/>
      <c r="AD22" s="657">
        <v>592</v>
      </c>
      <c r="AE22" s="657"/>
      <c r="AF22" s="657"/>
      <c r="AG22" s="657"/>
      <c r="AH22" s="657"/>
      <c r="AI22" s="657"/>
      <c r="AJ22" s="657"/>
      <c r="AK22" s="657"/>
      <c r="AL22" s="632">
        <v>0</v>
      </c>
      <c r="AM22" s="633"/>
      <c r="AN22" s="633"/>
      <c r="AO22" s="658"/>
      <c r="AP22" s="722" t="s">
        <v>277</v>
      </c>
      <c r="AQ22" s="729"/>
      <c r="AR22" s="729"/>
      <c r="AS22" s="729"/>
      <c r="AT22" s="729"/>
      <c r="AU22" s="729"/>
      <c r="AV22" s="729"/>
      <c r="AW22" s="729"/>
      <c r="AX22" s="729"/>
      <c r="AY22" s="729"/>
      <c r="AZ22" s="729"/>
      <c r="BA22" s="729"/>
      <c r="BB22" s="729"/>
      <c r="BC22" s="729"/>
      <c r="BD22" s="729"/>
      <c r="BE22" s="729"/>
      <c r="BF22" s="724"/>
      <c r="BG22" s="629" t="s">
        <v>128</v>
      </c>
      <c r="BH22" s="630"/>
      <c r="BI22" s="630"/>
      <c r="BJ22" s="630"/>
      <c r="BK22" s="630"/>
      <c r="BL22" s="630"/>
      <c r="BM22" s="630"/>
      <c r="BN22" s="631"/>
      <c r="BO22" s="656" t="s">
        <v>128</v>
      </c>
      <c r="BP22" s="656"/>
      <c r="BQ22" s="656"/>
      <c r="BR22" s="656"/>
      <c r="BS22" s="657" t="s">
        <v>128</v>
      </c>
      <c r="BT22" s="657"/>
      <c r="BU22" s="657"/>
      <c r="BV22" s="657"/>
      <c r="BW22" s="657"/>
      <c r="BX22" s="657"/>
      <c r="BY22" s="657"/>
      <c r="BZ22" s="657"/>
      <c r="CA22" s="657"/>
      <c r="CB22" s="715"/>
      <c r="CD22" s="731" t="s">
        <v>278</v>
      </c>
      <c r="CE22" s="732"/>
      <c r="CF22" s="732"/>
      <c r="CG22" s="732"/>
      <c r="CH22" s="732"/>
      <c r="CI22" s="732"/>
      <c r="CJ22" s="732"/>
      <c r="CK22" s="732"/>
      <c r="CL22" s="732"/>
      <c r="CM22" s="732"/>
      <c r="CN22" s="732"/>
      <c r="CO22" s="732"/>
      <c r="CP22" s="732"/>
      <c r="CQ22" s="732"/>
      <c r="CR22" s="732"/>
      <c r="CS22" s="732"/>
      <c r="CT22" s="732"/>
      <c r="CU22" s="732"/>
      <c r="CV22" s="732"/>
      <c r="CW22" s="732"/>
      <c r="CX22" s="732"/>
      <c r="CY22" s="732"/>
      <c r="CZ22" s="732"/>
      <c r="DA22" s="732"/>
      <c r="DB22" s="732"/>
      <c r="DC22" s="732"/>
      <c r="DD22" s="732"/>
      <c r="DE22" s="732"/>
      <c r="DF22" s="732"/>
      <c r="DG22" s="732"/>
      <c r="DH22" s="732"/>
      <c r="DI22" s="732"/>
      <c r="DJ22" s="732"/>
      <c r="DK22" s="732"/>
      <c r="DL22" s="732"/>
      <c r="DM22" s="732"/>
      <c r="DN22" s="732"/>
      <c r="DO22" s="732"/>
      <c r="DP22" s="732"/>
      <c r="DQ22" s="732"/>
      <c r="DR22" s="732"/>
      <c r="DS22" s="732"/>
      <c r="DT22" s="732"/>
      <c r="DU22" s="732"/>
      <c r="DV22" s="732"/>
      <c r="DW22" s="732"/>
      <c r="DX22" s="732"/>
      <c r="DY22" s="732"/>
      <c r="DZ22" s="732"/>
      <c r="EA22" s="732"/>
      <c r="EB22" s="732"/>
      <c r="EC22" s="733"/>
    </row>
    <row r="23" spans="2:133" ht="11.25" customHeight="1" x14ac:dyDescent="0.15">
      <c r="B23" s="626" t="s">
        <v>279</v>
      </c>
      <c r="C23" s="627"/>
      <c r="D23" s="627"/>
      <c r="E23" s="627"/>
      <c r="F23" s="627"/>
      <c r="G23" s="627"/>
      <c r="H23" s="627"/>
      <c r="I23" s="627"/>
      <c r="J23" s="627"/>
      <c r="K23" s="627"/>
      <c r="L23" s="627"/>
      <c r="M23" s="627"/>
      <c r="N23" s="627"/>
      <c r="O23" s="627"/>
      <c r="P23" s="627"/>
      <c r="Q23" s="628"/>
      <c r="R23" s="629">
        <v>52780</v>
      </c>
      <c r="S23" s="630"/>
      <c r="T23" s="630"/>
      <c r="U23" s="630"/>
      <c r="V23" s="630"/>
      <c r="W23" s="630"/>
      <c r="X23" s="630"/>
      <c r="Y23" s="631"/>
      <c r="Z23" s="656">
        <v>1</v>
      </c>
      <c r="AA23" s="656"/>
      <c r="AB23" s="656"/>
      <c r="AC23" s="656"/>
      <c r="AD23" s="657" t="s">
        <v>128</v>
      </c>
      <c r="AE23" s="657"/>
      <c r="AF23" s="657"/>
      <c r="AG23" s="657"/>
      <c r="AH23" s="657"/>
      <c r="AI23" s="657"/>
      <c r="AJ23" s="657"/>
      <c r="AK23" s="657"/>
      <c r="AL23" s="632" t="s">
        <v>128</v>
      </c>
      <c r="AM23" s="633"/>
      <c r="AN23" s="633"/>
      <c r="AO23" s="658"/>
      <c r="AP23" s="722" t="s">
        <v>280</v>
      </c>
      <c r="AQ23" s="729"/>
      <c r="AR23" s="729"/>
      <c r="AS23" s="729"/>
      <c r="AT23" s="729"/>
      <c r="AU23" s="729"/>
      <c r="AV23" s="729"/>
      <c r="AW23" s="729"/>
      <c r="AX23" s="729"/>
      <c r="AY23" s="729"/>
      <c r="AZ23" s="729"/>
      <c r="BA23" s="729"/>
      <c r="BB23" s="729"/>
      <c r="BC23" s="729"/>
      <c r="BD23" s="729"/>
      <c r="BE23" s="729"/>
      <c r="BF23" s="724"/>
      <c r="BG23" s="629" t="s">
        <v>128</v>
      </c>
      <c r="BH23" s="630"/>
      <c r="BI23" s="630"/>
      <c r="BJ23" s="630"/>
      <c r="BK23" s="630"/>
      <c r="BL23" s="630"/>
      <c r="BM23" s="630"/>
      <c r="BN23" s="631"/>
      <c r="BO23" s="656" t="s">
        <v>128</v>
      </c>
      <c r="BP23" s="656"/>
      <c r="BQ23" s="656"/>
      <c r="BR23" s="656"/>
      <c r="BS23" s="657" t="s">
        <v>128</v>
      </c>
      <c r="BT23" s="657"/>
      <c r="BU23" s="657"/>
      <c r="BV23" s="657"/>
      <c r="BW23" s="657"/>
      <c r="BX23" s="657"/>
      <c r="BY23" s="657"/>
      <c r="BZ23" s="657"/>
      <c r="CA23" s="657"/>
      <c r="CB23" s="715"/>
      <c r="CD23" s="731" t="s">
        <v>219</v>
      </c>
      <c r="CE23" s="732"/>
      <c r="CF23" s="732"/>
      <c r="CG23" s="732"/>
      <c r="CH23" s="732"/>
      <c r="CI23" s="732"/>
      <c r="CJ23" s="732"/>
      <c r="CK23" s="732"/>
      <c r="CL23" s="732"/>
      <c r="CM23" s="732"/>
      <c r="CN23" s="732"/>
      <c r="CO23" s="732"/>
      <c r="CP23" s="732"/>
      <c r="CQ23" s="733"/>
      <c r="CR23" s="731" t="s">
        <v>281</v>
      </c>
      <c r="CS23" s="732"/>
      <c r="CT23" s="732"/>
      <c r="CU23" s="732"/>
      <c r="CV23" s="732"/>
      <c r="CW23" s="732"/>
      <c r="CX23" s="732"/>
      <c r="CY23" s="733"/>
      <c r="CZ23" s="731" t="s">
        <v>282</v>
      </c>
      <c r="DA23" s="732"/>
      <c r="DB23" s="732"/>
      <c r="DC23" s="733"/>
      <c r="DD23" s="731" t="s">
        <v>283</v>
      </c>
      <c r="DE23" s="732"/>
      <c r="DF23" s="732"/>
      <c r="DG23" s="732"/>
      <c r="DH23" s="732"/>
      <c r="DI23" s="732"/>
      <c r="DJ23" s="732"/>
      <c r="DK23" s="733"/>
      <c r="DL23" s="734" t="s">
        <v>284</v>
      </c>
      <c r="DM23" s="735"/>
      <c r="DN23" s="735"/>
      <c r="DO23" s="735"/>
      <c r="DP23" s="735"/>
      <c r="DQ23" s="735"/>
      <c r="DR23" s="735"/>
      <c r="DS23" s="735"/>
      <c r="DT23" s="735"/>
      <c r="DU23" s="735"/>
      <c r="DV23" s="736"/>
      <c r="DW23" s="731" t="s">
        <v>285</v>
      </c>
      <c r="DX23" s="732"/>
      <c r="DY23" s="732"/>
      <c r="DZ23" s="732"/>
      <c r="EA23" s="732"/>
      <c r="EB23" s="732"/>
      <c r="EC23" s="733"/>
    </row>
    <row r="24" spans="2:133" ht="11.25" customHeight="1" x14ac:dyDescent="0.15">
      <c r="B24" s="626" t="s">
        <v>286</v>
      </c>
      <c r="C24" s="627"/>
      <c r="D24" s="627"/>
      <c r="E24" s="627"/>
      <c r="F24" s="627"/>
      <c r="G24" s="627"/>
      <c r="H24" s="627"/>
      <c r="I24" s="627"/>
      <c r="J24" s="627"/>
      <c r="K24" s="627"/>
      <c r="L24" s="627"/>
      <c r="M24" s="627"/>
      <c r="N24" s="627"/>
      <c r="O24" s="627"/>
      <c r="P24" s="627"/>
      <c r="Q24" s="628"/>
      <c r="R24" s="629" t="s">
        <v>128</v>
      </c>
      <c r="S24" s="630"/>
      <c r="T24" s="630"/>
      <c r="U24" s="630"/>
      <c r="V24" s="630"/>
      <c r="W24" s="630"/>
      <c r="X24" s="630"/>
      <c r="Y24" s="631"/>
      <c r="Z24" s="656" t="s">
        <v>128</v>
      </c>
      <c r="AA24" s="656"/>
      <c r="AB24" s="656"/>
      <c r="AC24" s="656"/>
      <c r="AD24" s="657" t="s">
        <v>128</v>
      </c>
      <c r="AE24" s="657"/>
      <c r="AF24" s="657"/>
      <c r="AG24" s="657"/>
      <c r="AH24" s="657"/>
      <c r="AI24" s="657"/>
      <c r="AJ24" s="657"/>
      <c r="AK24" s="657"/>
      <c r="AL24" s="632" t="s">
        <v>128</v>
      </c>
      <c r="AM24" s="633"/>
      <c r="AN24" s="633"/>
      <c r="AO24" s="658"/>
      <c r="AP24" s="722" t="s">
        <v>287</v>
      </c>
      <c r="AQ24" s="729"/>
      <c r="AR24" s="729"/>
      <c r="AS24" s="729"/>
      <c r="AT24" s="729"/>
      <c r="AU24" s="729"/>
      <c r="AV24" s="729"/>
      <c r="AW24" s="729"/>
      <c r="AX24" s="729"/>
      <c r="AY24" s="729"/>
      <c r="AZ24" s="729"/>
      <c r="BA24" s="729"/>
      <c r="BB24" s="729"/>
      <c r="BC24" s="729"/>
      <c r="BD24" s="729"/>
      <c r="BE24" s="729"/>
      <c r="BF24" s="724"/>
      <c r="BG24" s="629" t="s">
        <v>128</v>
      </c>
      <c r="BH24" s="630"/>
      <c r="BI24" s="630"/>
      <c r="BJ24" s="630"/>
      <c r="BK24" s="630"/>
      <c r="BL24" s="630"/>
      <c r="BM24" s="630"/>
      <c r="BN24" s="631"/>
      <c r="BO24" s="656" t="s">
        <v>128</v>
      </c>
      <c r="BP24" s="656"/>
      <c r="BQ24" s="656"/>
      <c r="BR24" s="656"/>
      <c r="BS24" s="657" t="s">
        <v>128</v>
      </c>
      <c r="BT24" s="657"/>
      <c r="BU24" s="657"/>
      <c r="BV24" s="657"/>
      <c r="BW24" s="657"/>
      <c r="BX24" s="657"/>
      <c r="BY24" s="657"/>
      <c r="BZ24" s="657"/>
      <c r="CA24" s="657"/>
      <c r="CB24" s="715"/>
      <c r="CD24" s="685" t="s">
        <v>288</v>
      </c>
      <c r="CE24" s="686"/>
      <c r="CF24" s="686"/>
      <c r="CG24" s="686"/>
      <c r="CH24" s="686"/>
      <c r="CI24" s="686"/>
      <c r="CJ24" s="686"/>
      <c r="CK24" s="686"/>
      <c r="CL24" s="686"/>
      <c r="CM24" s="686"/>
      <c r="CN24" s="686"/>
      <c r="CO24" s="686"/>
      <c r="CP24" s="686"/>
      <c r="CQ24" s="687"/>
      <c r="CR24" s="682">
        <v>903687</v>
      </c>
      <c r="CS24" s="683"/>
      <c r="CT24" s="683"/>
      <c r="CU24" s="683"/>
      <c r="CV24" s="683"/>
      <c r="CW24" s="683"/>
      <c r="CX24" s="683"/>
      <c r="CY24" s="726"/>
      <c r="CZ24" s="727">
        <v>17.5</v>
      </c>
      <c r="DA24" s="702"/>
      <c r="DB24" s="702"/>
      <c r="DC24" s="730"/>
      <c r="DD24" s="725">
        <v>700545</v>
      </c>
      <c r="DE24" s="683"/>
      <c r="DF24" s="683"/>
      <c r="DG24" s="683"/>
      <c r="DH24" s="683"/>
      <c r="DI24" s="683"/>
      <c r="DJ24" s="683"/>
      <c r="DK24" s="726"/>
      <c r="DL24" s="725">
        <v>700545</v>
      </c>
      <c r="DM24" s="683"/>
      <c r="DN24" s="683"/>
      <c r="DO24" s="683"/>
      <c r="DP24" s="683"/>
      <c r="DQ24" s="683"/>
      <c r="DR24" s="683"/>
      <c r="DS24" s="683"/>
      <c r="DT24" s="683"/>
      <c r="DU24" s="683"/>
      <c r="DV24" s="726"/>
      <c r="DW24" s="727">
        <v>28.7</v>
      </c>
      <c r="DX24" s="702"/>
      <c r="DY24" s="702"/>
      <c r="DZ24" s="702"/>
      <c r="EA24" s="702"/>
      <c r="EB24" s="702"/>
      <c r="EC24" s="728"/>
    </row>
    <row r="25" spans="2:133" ht="11.25" customHeight="1" x14ac:dyDescent="0.15">
      <c r="B25" s="626" t="s">
        <v>289</v>
      </c>
      <c r="C25" s="627"/>
      <c r="D25" s="627"/>
      <c r="E25" s="627"/>
      <c r="F25" s="627"/>
      <c r="G25" s="627"/>
      <c r="H25" s="627"/>
      <c r="I25" s="627"/>
      <c r="J25" s="627"/>
      <c r="K25" s="627"/>
      <c r="L25" s="627"/>
      <c r="M25" s="627"/>
      <c r="N25" s="627"/>
      <c r="O25" s="627"/>
      <c r="P25" s="627"/>
      <c r="Q25" s="628"/>
      <c r="R25" s="629">
        <v>52780</v>
      </c>
      <c r="S25" s="630"/>
      <c r="T25" s="630"/>
      <c r="U25" s="630"/>
      <c r="V25" s="630"/>
      <c r="W25" s="630"/>
      <c r="X25" s="630"/>
      <c r="Y25" s="631"/>
      <c r="Z25" s="656">
        <v>1</v>
      </c>
      <c r="AA25" s="656"/>
      <c r="AB25" s="656"/>
      <c r="AC25" s="656"/>
      <c r="AD25" s="657" t="s">
        <v>128</v>
      </c>
      <c r="AE25" s="657"/>
      <c r="AF25" s="657"/>
      <c r="AG25" s="657"/>
      <c r="AH25" s="657"/>
      <c r="AI25" s="657"/>
      <c r="AJ25" s="657"/>
      <c r="AK25" s="657"/>
      <c r="AL25" s="632" t="s">
        <v>128</v>
      </c>
      <c r="AM25" s="633"/>
      <c r="AN25" s="633"/>
      <c r="AO25" s="658"/>
      <c r="AP25" s="722" t="s">
        <v>290</v>
      </c>
      <c r="AQ25" s="729"/>
      <c r="AR25" s="729"/>
      <c r="AS25" s="729"/>
      <c r="AT25" s="729"/>
      <c r="AU25" s="729"/>
      <c r="AV25" s="729"/>
      <c r="AW25" s="729"/>
      <c r="AX25" s="729"/>
      <c r="AY25" s="729"/>
      <c r="AZ25" s="729"/>
      <c r="BA25" s="729"/>
      <c r="BB25" s="729"/>
      <c r="BC25" s="729"/>
      <c r="BD25" s="729"/>
      <c r="BE25" s="729"/>
      <c r="BF25" s="724"/>
      <c r="BG25" s="629" t="s">
        <v>128</v>
      </c>
      <c r="BH25" s="630"/>
      <c r="BI25" s="630"/>
      <c r="BJ25" s="630"/>
      <c r="BK25" s="630"/>
      <c r="BL25" s="630"/>
      <c r="BM25" s="630"/>
      <c r="BN25" s="631"/>
      <c r="BO25" s="656" t="s">
        <v>128</v>
      </c>
      <c r="BP25" s="656"/>
      <c r="BQ25" s="656"/>
      <c r="BR25" s="656"/>
      <c r="BS25" s="657" t="s">
        <v>128</v>
      </c>
      <c r="BT25" s="657"/>
      <c r="BU25" s="657"/>
      <c r="BV25" s="657"/>
      <c r="BW25" s="657"/>
      <c r="BX25" s="657"/>
      <c r="BY25" s="657"/>
      <c r="BZ25" s="657"/>
      <c r="CA25" s="657"/>
      <c r="CB25" s="715"/>
      <c r="CD25" s="666" t="s">
        <v>291</v>
      </c>
      <c r="CE25" s="667"/>
      <c r="CF25" s="667"/>
      <c r="CG25" s="667"/>
      <c r="CH25" s="667"/>
      <c r="CI25" s="667"/>
      <c r="CJ25" s="667"/>
      <c r="CK25" s="667"/>
      <c r="CL25" s="667"/>
      <c r="CM25" s="667"/>
      <c r="CN25" s="667"/>
      <c r="CO25" s="667"/>
      <c r="CP25" s="667"/>
      <c r="CQ25" s="668"/>
      <c r="CR25" s="629">
        <v>600849</v>
      </c>
      <c r="CS25" s="640"/>
      <c r="CT25" s="640"/>
      <c r="CU25" s="640"/>
      <c r="CV25" s="640"/>
      <c r="CW25" s="640"/>
      <c r="CX25" s="640"/>
      <c r="CY25" s="641"/>
      <c r="CZ25" s="632">
        <v>11.6</v>
      </c>
      <c r="DA25" s="642"/>
      <c r="DB25" s="642"/>
      <c r="DC25" s="643"/>
      <c r="DD25" s="635">
        <v>571449</v>
      </c>
      <c r="DE25" s="640"/>
      <c r="DF25" s="640"/>
      <c r="DG25" s="640"/>
      <c r="DH25" s="640"/>
      <c r="DI25" s="640"/>
      <c r="DJ25" s="640"/>
      <c r="DK25" s="641"/>
      <c r="DL25" s="635">
        <v>571449</v>
      </c>
      <c r="DM25" s="640"/>
      <c r="DN25" s="640"/>
      <c r="DO25" s="640"/>
      <c r="DP25" s="640"/>
      <c r="DQ25" s="640"/>
      <c r="DR25" s="640"/>
      <c r="DS25" s="640"/>
      <c r="DT25" s="640"/>
      <c r="DU25" s="640"/>
      <c r="DV25" s="641"/>
      <c r="DW25" s="632">
        <v>23.4</v>
      </c>
      <c r="DX25" s="642"/>
      <c r="DY25" s="642"/>
      <c r="DZ25" s="642"/>
      <c r="EA25" s="642"/>
      <c r="EB25" s="642"/>
      <c r="EC25" s="669"/>
    </row>
    <row r="26" spans="2:133" ht="11.25" customHeight="1" x14ac:dyDescent="0.15">
      <c r="B26" s="626" t="s">
        <v>292</v>
      </c>
      <c r="C26" s="627"/>
      <c r="D26" s="627"/>
      <c r="E26" s="627"/>
      <c r="F26" s="627"/>
      <c r="G26" s="627"/>
      <c r="H26" s="627"/>
      <c r="I26" s="627"/>
      <c r="J26" s="627"/>
      <c r="K26" s="627"/>
      <c r="L26" s="627"/>
      <c r="M26" s="627"/>
      <c r="N26" s="627"/>
      <c r="O26" s="627"/>
      <c r="P26" s="627"/>
      <c r="Q26" s="628"/>
      <c r="R26" s="629" t="s">
        <v>128</v>
      </c>
      <c r="S26" s="630"/>
      <c r="T26" s="630"/>
      <c r="U26" s="630"/>
      <c r="V26" s="630"/>
      <c r="W26" s="630"/>
      <c r="X26" s="630"/>
      <c r="Y26" s="631"/>
      <c r="Z26" s="656" t="s">
        <v>128</v>
      </c>
      <c r="AA26" s="656"/>
      <c r="AB26" s="656"/>
      <c r="AC26" s="656"/>
      <c r="AD26" s="657" t="s">
        <v>128</v>
      </c>
      <c r="AE26" s="657"/>
      <c r="AF26" s="657"/>
      <c r="AG26" s="657"/>
      <c r="AH26" s="657"/>
      <c r="AI26" s="657"/>
      <c r="AJ26" s="657"/>
      <c r="AK26" s="657"/>
      <c r="AL26" s="632" t="s">
        <v>128</v>
      </c>
      <c r="AM26" s="633"/>
      <c r="AN26" s="633"/>
      <c r="AO26" s="658"/>
      <c r="AP26" s="722" t="s">
        <v>293</v>
      </c>
      <c r="AQ26" s="723"/>
      <c r="AR26" s="723"/>
      <c r="AS26" s="723"/>
      <c r="AT26" s="723"/>
      <c r="AU26" s="723"/>
      <c r="AV26" s="723"/>
      <c r="AW26" s="723"/>
      <c r="AX26" s="723"/>
      <c r="AY26" s="723"/>
      <c r="AZ26" s="723"/>
      <c r="BA26" s="723"/>
      <c r="BB26" s="723"/>
      <c r="BC26" s="723"/>
      <c r="BD26" s="723"/>
      <c r="BE26" s="723"/>
      <c r="BF26" s="724"/>
      <c r="BG26" s="629" t="s">
        <v>128</v>
      </c>
      <c r="BH26" s="630"/>
      <c r="BI26" s="630"/>
      <c r="BJ26" s="630"/>
      <c r="BK26" s="630"/>
      <c r="BL26" s="630"/>
      <c r="BM26" s="630"/>
      <c r="BN26" s="631"/>
      <c r="BO26" s="656" t="s">
        <v>128</v>
      </c>
      <c r="BP26" s="656"/>
      <c r="BQ26" s="656"/>
      <c r="BR26" s="656"/>
      <c r="BS26" s="657" t="s">
        <v>128</v>
      </c>
      <c r="BT26" s="657"/>
      <c r="BU26" s="657"/>
      <c r="BV26" s="657"/>
      <c r="BW26" s="657"/>
      <c r="BX26" s="657"/>
      <c r="BY26" s="657"/>
      <c r="BZ26" s="657"/>
      <c r="CA26" s="657"/>
      <c r="CB26" s="715"/>
      <c r="CD26" s="666" t="s">
        <v>294</v>
      </c>
      <c r="CE26" s="667"/>
      <c r="CF26" s="667"/>
      <c r="CG26" s="667"/>
      <c r="CH26" s="667"/>
      <c r="CI26" s="667"/>
      <c r="CJ26" s="667"/>
      <c r="CK26" s="667"/>
      <c r="CL26" s="667"/>
      <c r="CM26" s="667"/>
      <c r="CN26" s="667"/>
      <c r="CO26" s="667"/>
      <c r="CP26" s="667"/>
      <c r="CQ26" s="668"/>
      <c r="CR26" s="629">
        <v>363345</v>
      </c>
      <c r="CS26" s="630"/>
      <c r="CT26" s="630"/>
      <c r="CU26" s="630"/>
      <c r="CV26" s="630"/>
      <c r="CW26" s="630"/>
      <c r="CX26" s="630"/>
      <c r="CY26" s="631"/>
      <c r="CZ26" s="632">
        <v>7</v>
      </c>
      <c r="DA26" s="642"/>
      <c r="DB26" s="642"/>
      <c r="DC26" s="643"/>
      <c r="DD26" s="635">
        <v>362055</v>
      </c>
      <c r="DE26" s="630"/>
      <c r="DF26" s="630"/>
      <c r="DG26" s="630"/>
      <c r="DH26" s="630"/>
      <c r="DI26" s="630"/>
      <c r="DJ26" s="630"/>
      <c r="DK26" s="631"/>
      <c r="DL26" s="635" t="s">
        <v>128</v>
      </c>
      <c r="DM26" s="630"/>
      <c r="DN26" s="630"/>
      <c r="DO26" s="630"/>
      <c r="DP26" s="630"/>
      <c r="DQ26" s="630"/>
      <c r="DR26" s="630"/>
      <c r="DS26" s="630"/>
      <c r="DT26" s="630"/>
      <c r="DU26" s="630"/>
      <c r="DV26" s="631"/>
      <c r="DW26" s="632" t="s">
        <v>128</v>
      </c>
      <c r="DX26" s="642"/>
      <c r="DY26" s="642"/>
      <c r="DZ26" s="642"/>
      <c r="EA26" s="642"/>
      <c r="EB26" s="642"/>
      <c r="EC26" s="669"/>
    </row>
    <row r="27" spans="2:133" ht="11.25" customHeight="1" x14ac:dyDescent="0.15">
      <c r="B27" s="626" t="s">
        <v>295</v>
      </c>
      <c r="C27" s="627"/>
      <c r="D27" s="627"/>
      <c r="E27" s="627"/>
      <c r="F27" s="627"/>
      <c r="G27" s="627"/>
      <c r="H27" s="627"/>
      <c r="I27" s="627"/>
      <c r="J27" s="627"/>
      <c r="K27" s="627"/>
      <c r="L27" s="627"/>
      <c r="M27" s="627"/>
      <c r="N27" s="627"/>
      <c r="O27" s="627"/>
      <c r="P27" s="627"/>
      <c r="Q27" s="628"/>
      <c r="R27" s="629">
        <v>2475845</v>
      </c>
      <c r="S27" s="630"/>
      <c r="T27" s="630"/>
      <c r="U27" s="630"/>
      <c r="V27" s="630"/>
      <c r="W27" s="630"/>
      <c r="X27" s="630"/>
      <c r="Y27" s="631"/>
      <c r="Z27" s="656">
        <v>47.6</v>
      </c>
      <c r="AA27" s="656"/>
      <c r="AB27" s="656"/>
      <c r="AC27" s="656"/>
      <c r="AD27" s="657">
        <v>2423065</v>
      </c>
      <c r="AE27" s="657"/>
      <c r="AF27" s="657"/>
      <c r="AG27" s="657"/>
      <c r="AH27" s="657"/>
      <c r="AI27" s="657"/>
      <c r="AJ27" s="657"/>
      <c r="AK27" s="657"/>
      <c r="AL27" s="632">
        <v>99.099998474121094</v>
      </c>
      <c r="AM27" s="633"/>
      <c r="AN27" s="633"/>
      <c r="AO27" s="658"/>
      <c r="AP27" s="626" t="s">
        <v>296</v>
      </c>
      <c r="AQ27" s="627"/>
      <c r="AR27" s="627"/>
      <c r="AS27" s="627"/>
      <c r="AT27" s="627"/>
      <c r="AU27" s="627"/>
      <c r="AV27" s="627"/>
      <c r="AW27" s="627"/>
      <c r="AX27" s="627"/>
      <c r="AY27" s="627"/>
      <c r="AZ27" s="627"/>
      <c r="BA27" s="627"/>
      <c r="BB27" s="627"/>
      <c r="BC27" s="627"/>
      <c r="BD27" s="627"/>
      <c r="BE27" s="627"/>
      <c r="BF27" s="628"/>
      <c r="BG27" s="629">
        <v>2337900</v>
      </c>
      <c r="BH27" s="630"/>
      <c r="BI27" s="630"/>
      <c r="BJ27" s="630"/>
      <c r="BK27" s="630"/>
      <c r="BL27" s="630"/>
      <c r="BM27" s="630"/>
      <c r="BN27" s="631"/>
      <c r="BO27" s="656">
        <v>100</v>
      </c>
      <c r="BP27" s="656"/>
      <c r="BQ27" s="656"/>
      <c r="BR27" s="656"/>
      <c r="BS27" s="657">
        <v>18369</v>
      </c>
      <c r="BT27" s="657"/>
      <c r="BU27" s="657"/>
      <c r="BV27" s="657"/>
      <c r="BW27" s="657"/>
      <c r="BX27" s="657"/>
      <c r="BY27" s="657"/>
      <c r="BZ27" s="657"/>
      <c r="CA27" s="657"/>
      <c r="CB27" s="715"/>
      <c r="CD27" s="666" t="s">
        <v>297</v>
      </c>
      <c r="CE27" s="667"/>
      <c r="CF27" s="667"/>
      <c r="CG27" s="667"/>
      <c r="CH27" s="667"/>
      <c r="CI27" s="667"/>
      <c r="CJ27" s="667"/>
      <c r="CK27" s="667"/>
      <c r="CL27" s="667"/>
      <c r="CM27" s="667"/>
      <c r="CN27" s="667"/>
      <c r="CO27" s="667"/>
      <c r="CP27" s="667"/>
      <c r="CQ27" s="668"/>
      <c r="CR27" s="629">
        <v>262040</v>
      </c>
      <c r="CS27" s="640"/>
      <c r="CT27" s="640"/>
      <c r="CU27" s="640"/>
      <c r="CV27" s="640"/>
      <c r="CW27" s="640"/>
      <c r="CX27" s="640"/>
      <c r="CY27" s="641"/>
      <c r="CZ27" s="632">
        <v>5.0999999999999996</v>
      </c>
      <c r="DA27" s="642"/>
      <c r="DB27" s="642"/>
      <c r="DC27" s="643"/>
      <c r="DD27" s="635">
        <v>127696</v>
      </c>
      <c r="DE27" s="640"/>
      <c r="DF27" s="640"/>
      <c r="DG27" s="640"/>
      <c r="DH27" s="640"/>
      <c r="DI27" s="640"/>
      <c r="DJ27" s="640"/>
      <c r="DK27" s="641"/>
      <c r="DL27" s="635">
        <v>127696</v>
      </c>
      <c r="DM27" s="640"/>
      <c r="DN27" s="640"/>
      <c r="DO27" s="640"/>
      <c r="DP27" s="640"/>
      <c r="DQ27" s="640"/>
      <c r="DR27" s="640"/>
      <c r="DS27" s="640"/>
      <c r="DT27" s="640"/>
      <c r="DU27" s="640"/>
      <c r="DV27" s="641"/>
      <c r="DW27" s="632">
        <v>5.2</v>
      </c>
      <c r="DX27" s="642"/>
      <c r="DY27" s="642"/>
      <c r="DZ27" s="642"/>
      <c r="EA27" s="642"/>
      <c r="EB27" s="642"/>
      <c r="EC27" s="669"/>
    </row>
    <row r="28" spans="2:133" ht="11.25" customHeight="1" x14ac:dyDescent="0.15">
      <c r="B28" s="626" t="s">
        <v>298</v>
      </c>
      <c r="C28" s="627"/>
      <c r="D28" s="627"/>
      <c r="E28" s="627"/>
      <c r="F28" s="627"/>
      <c r="G28" s="627"/>
      <c r="H28" s="627"/>
      <c r="I28" s="627"/>
      <c r="J28" s="627"/>
      <c r="K28" s="627"/>
      <c r="L28" s="627"/>
      <c r="M28" s="627"/>
      <c r="N28" s="627"/>
      <c r="O28" s="627"/>
      <c r="P28" s="627"/>
      <c r="Q28" s="628"/>
      <c r="R28" s="629" t="s">
        <v>128</v>
      </c>
      <c r="S28" s="630"/>
      <c r="T28" s="630"/>
      <c r="U28" s="630"/>
      <c r="V28" s="630"/>
      <c r="W28" s="630"/>
      <c r="X28" s="630"/>
      <c r="Y28" s="631"/>
      <c r="Z28" s="656" t="s">
        <v>128</v>
      </c>
      <c r="AA28" s="656"/>
      <c r="AB28" s="656"/>
      <c r="AC28" s="656"/>
      <c r="AD28" s="657" t="s">
        <v>128</v>
      </c>
      <c r="AE28" s="657"/>
      <c r="AF28" s="657"/>
      <c r="AG28" s="657"/>
      <c r="AH28" s="657"/>
      <c r="AI28" s="657"/>
      <c r="AJ28" s="657"/>
      <c r="AK28" s="657"/>
      <c r="AL28" s="632" t="s">
        <v>128</v>
      </c>
      <c r="AM28" s="633"/>
      <c r="AN28" s="633"/>
      <c r="AO28" s="658"/>
      <c r="AP28" s="626"/>
      <c r="AQ28" s="627"/>
      <c r="AR28" s="627"/>
      <c r="AS28" s="627"/>
      <c r="AT28" s="627"/>
      <c r="AU28" s="627"/>
      <c r="AV28" s="627"/>
      <c r="AW28" s="627"/>
      <c r="AX28" s="627"/>
      <c r="AY28" s="627"/>
      <c r="AZ28" s="627"/>
      <c r="BA28" s="627"/>
      <c r="BB28" s="627"/>
      <c r="BC28" s="627"/>
      <c r="BD28" s="627"/>
      <c r="BE28" s="627"/>
      <c r="BF28" s="628"/>
      <c r="BG28" s="629"/>
      <c r="BH28" s="630"/>
      <c r="BI28" s="630"/>
      <c r="BJ28" s="630"/>
      <c r="BK28" s="630"/>
      <c r="BL28" s="630"/>
      <c r="BM28" s="630"/>
      <c r="BN28" s="631"/>
      <c r="BO28" s="656"/>
      <c r="BP28" s="656"/>
      <c r="BQ28" s="656"/>
      <c r="BR28" s="656"/>
      <c r="BS28" s="635"/>
      <c r="BT28" s="630"/>
      <c r="BU28" s="630"/>
      <c r="BV28" s="630"/>
      <c r="BW28" s="630"/>
      <c r="BX28" s="630"/>
      <c r="BY28" s="630"/>
      <c r="BZ28" s="630"/>
      <c r="CA28" s="630"/>
      <c r="CB28" s="674"/>
      <c r="CD28" s="666" t="s">
        <v>299</v>
      </c>
      <c r="CE28" s="667"/>
      <c r="CF28" s="667"/>
      <c r="CG28" s="667"/>
      <c r="CH28" s="667"/>
      <c r="CI28" s="667"/>
      <c r="CJ28" s="667"/>
      <c r="CK28" s="667"/>
      <c r="CL28" s="667"/>
      <c r="CM28" s="667"/>
      <c r="CN28" s="667"/>
      <c r="CO28" s="667"/>
      <c r="CP28" s="667"/>
      <c r="CQ28" s="668"/>
      <c r="CR28" s="629">
        <v>40798</v>
      </c>
      <c r="CS28" s="630"/>
      <c r="CT28" s="630"/>
      <c r="CU28" s="630"/>
      <c r="CV28" s="630"/>
      <c r="CW28" s="630"/>
      <c r="CX28" s="630"/>
      <c r="CY28" s="631"/>
      <c r="CZ28" s="632">
        <v>0.8</v>
      </c>
      <c r="DA28" s="642"/>
      <c r="DB28" s="642"/>
      <c r="DC28" s="643"/>
      <c r="DD28" s="635">
        <v>1400</v>
      </c>
      <c r="DE28" s="630"/>
      <c r="DF28" s="630"/>
      <c r="DG28" s="630"/>
      <c r="DH28" s="630"/>
      <c r="DI28" s="630"/>
      <c r="DJ28" s="630"/>
      <c r="DK28" s="631"/>
      <c r="DL28" s="635">
        <v>1400</v>
      </c>
      <c r="DM28" s="630"/>
      <c r="DN28" s="630"/>
      <c r="DO28" s="630"/>
      <c r="DP28" s="630"/>
      <c r="DQ28" s="630"/>
      <c r="DR28" s="630"/>
      <c r="DS28" s="630"/>
      <c r="DT28" s="630"/>
      <c r="DU28" s="630"/>
      <c r="DV28" s="631"/>
      <c r="DW28" s="632">
        <v>0.1</v>
      </c>
      <c r="DX28" s="642"/>
      <c r="DY28" s="642"/>
      <c r="DZ28" s="642"/>
      <c r="EA28" s="642"/>
      <c r="EB28" s="642"/>
      <c r="EC28" s="669"/>
    </row>
    <row r="29" spans="2:133" ht="11.25" customHeight="1" x14ac:dyDescent="0.15">
      <c r="B29" s="626" t="s">
        <v>300</v>
      </c>
      <c r="C29" s="627"/>
      <c r="D29" s="627"/>
      <c r="E29" s="627"/>
      <c r="F29" s="627"/>
      <c r="G29" s="627"/>
      <c r="H29" s="627"/>
      <c r="I29" s="627"/>
      <c r="J29" s="627"/>
      <c r="K29" s="627"/>
      <c r="L29" s="627"/>
      <c r="M29" s="627"/>
      <c r="N29" s="627"/>
      <c r="O29" s="627"/>
      <c r="P29" s="627"/>
      <c r="Q29" s="628"/>
      <c r="R29" s="629">
        <v>21902</v>
      </c>
      <c r="S29" s="630"/>
      <c r="T29" s="630"/>
      <c r="U29" s="630"/>
      <c r="V29" s="630"/>
      <c r="W29" s="630"/>
      <c r="X29" s="630"/>
      <c r="Y29" s="631"/>
      <c r="Z29" s="656">
        <v>0.4</v>
      </c>
      <c r="AA29" s="656"/>
      <c r="AB29" s="656"/>
      <c r="AC29" s="656"/>
      <c r="AD29" s="657" t="s">
        <v>128</v>
      </c>
      <c r="AE29" s="657"/>
      <c r="AF29" s="657"/>
      <c r="AG29" s="657"/>
      <c r="AH29" s="657"/>
      <c r="AI29" s="657"/>
      <c r="AJ29" s="657"/>
      <c r="AK29" s="657"/>
      <c r="AL29" s="632" t="s">
        <v>128</v>
      </c>
      <c r="AM29" s="633"/>
      <c r="AN29" s="633"/>
      <c r="AO29" s="658"/>
      <c r="AP29" s="606"/>
      <c r="AQ29" s="607"/>
      <c r="AR29" s="607"/>
      <c r="AS29" s="607"/>
      <c r="AT29" s="607"/>
      <c r="AU29" s="607"/>
      <c r="AV29" s="607"/>
      <c r="AW29" s="607"/>
      <c r="AX29" s="607"/>
      <c r="AY29" s="607"/>
      <c r="AZ29" s="607"/>
      <c r="BA29" s="607"/>
      <c r="BB29" s="607"/>
      <c r="BC29" s="607"/>
      <c r="BD29" s="607"/>
      <c r="BE29" s="607"/>
      <c r="BF29" s="608"/>
      <c r="BG29" s="629"/>
      <c r="BH29" s="630"/>
      <c r="BI29" s="630"/>
      <c r="BJ29" s="630"/>
      <c r="BK29" s="630"/>
      <c r="BL29" s="630"/>
      <c r="BM29" s="630"/>
      <c r="BN29" s="631"/>
      <c r="BO29" s="656"/>
      <c r="BP29" s="656"/>
      <c r="BQ29" s="656"/>
      <c r="BR29" s="656"/>
      <c r="BS29" s="657"/>
      <c r="BT29" s="657"/>
      <c r="BU29" s="657"/>
      <c r="BV29" s="657"/>
      <c r="BW29" s="657"/>
      <c r="BX29" s="657"/>
      <c r="BY29" s="657"/>
      <c r="BZ29" s="657"/>
      <c r="CA29" s="657"/>
      <c r="CB29" s="715"/>
      <c r="CD29" s="716" t="s">
        <v>301</v>
      </c>
      <c r="CE29" s="717"/>
      <c r="CF29" s="666" t="s">
        <v>70</v>
      </c>
      <c r="CG29" s="667"/>
      <c r="CH29" s="667"/>
      <c r="CI29" s="667"/>
      <c r="CJ29" s="667"/>
      <c r="CK29" s="667"/>
      <c r="CL29" s="667"/>
      <c r="CM29" s="667"/>
      <c r="CN29" s="667"/>
      <c r="CO29" s="667"/>
      <c r="CP29" s="667"/>
      <c r="CQ29" s="668"/>
      <c r="CR29" s="629">
        <v>40798</v>
      </c>
      <c r="CS29" s="640"/>
      <c r="CT29" s="640"/>
      <c r="CU29" s="640"/>
      <c r="CV29" s="640"/>
      <c r="CW29" s="640"/>
      <c r="CX29" s="640"/>
      <c r="CY29" s="641"/>
      <c r="CZ29" s="632">
        <v>0.8</v>
      </c>
      <c r="DA29" s="642"/>
      <c r="DB29" s="642"/>
      <c r="DC29" s="643"/>
      <c r="DD29" s="635">
        <v>1400</v>
      </c>
      <c r="DE29" s="640"/>
      <c r="DF29" s="640"/>
      <c r="DG29" s="640"/>
      <c r="DH29" s="640"/>
      <c r="DI29" s="640"/>
      <c r="DJ29" s="640"/>
      <c r="DK29" s="641"/>
      <c r="DL29" s="635">
        <v>1400</v>
      </c>
      <c r="DM29" s="640"/>
      <c r="DN29" s="640"/>
      <c r="DO29" s="640"/>
      <c r="DP29" s="640"/>
      <c r="DQ29" s="640"/>
      <c r="DR29" s="640"/>
      <c r="DS29" s="640"/>
      <c r="DT29" s="640"/>
      <c r="DU29" s="640"/>
      <c r="DV29" s="641"/>
      <c r="DW29" s="632">
        <v>0.1</v>
      </c>
      <c r="DX29" s="642"/>
      <c r="DY29" s="642"/>
      <c r="DZ29" s="642"/>
      <c r="EA29" s="642"/>
      <c r="EB29" s="642"/>
      <c r="EC29" s="669"/>
    </row>
    <row r="30" spans="2:133" ht="11.25" customHeight="1" x14ac:dyDescent="0.15">
      <c r="B30" s="626" t="s">
        <v>302</v>
      </c>
      <c r="C30" s="627"/>
      <c r="D30" s="627"/>
      <c r="E30" s="627"/>
      <c r="F30" s="627"/>
      <c r="G30" s="627"/>
      <c r="H30" s="627"/>
      <c r="I30" s="627"/>
      <c r="J30" s="627"/>
      <c r="K30" s="627"/>
      <c r="L30" s="627"/>
      <c r="M30" s="627"/>
      <c r="N30" s="627"/>
      <c r="O30" s="627"/>
      <c r="P30" s="627"/>
      <c r="Q30" s="628"/>
      <c r="R30" s="629">
        <v>65259</v>
      </c>
      <c r="S30" s="630"/>
      <c r="T30" s="630"/>
      <c r="U30" s="630"/>
      <c r="V30" s="630"/>
      <c r="W30" s="630"/>
      <c r="X30" s="630"/>
      <c r="Y30" s="631"/>
      <c r="Z30" s="656">
        <v>1.3</v>
      </c>
      <c r="AA30" s="656"/>
      <c r="AB30" s="656"/>
      <c r="AC30" s="656"/>
      <c r="AD30" s="657">
        <v>37</v>
      </c>
      <c r="AE30" s="657"/>
      <c r="AF30" s="657"/>
      <c r="AG30" s="657"/>
      <c r="AH30" s="657"/>
      <c r="AI30" s="657"/>
      <c r="AJ30" s="657"/>
      <c r="AK30" s="657"/>
      <c r="AL30" s="632">
        <v>0</v>
      </c>
      <c r="AM30" s="633"/>
      <c r="AN30" s="633"/>
      <c r="AO30" s="658"/>
      <c r="AP30" s="688" t="s">
        <v>219</v>
      </c>
      <c r="AQ30" s="689"/>
      <c r="AR30" s="689"/>
      <c r="AS30" s="689"/>
      <c r="AT30" s="689"/>
      <c r="AU30" s="689"/>
      <c r="AV30" s="689"/>
      <c r="AW30" s="689"/>
      <c r="AX30" s="689"/>
      <c r="AY30" s="689"/>
      <c r="AZ30" s="689"/>
      <c r="BA30" s="689"/>
      <c r="BB30" s="689"/>
      <c r="BC30" s="689"/>
      <c r="BD30" s="689"/>
      <c r="BE30" s="689"/>
      <c r="BF30" s="690"/>
      <c r="BG30" s="688" t="s">
        <v>303</v>
      </c>
      <c r="BH30" s="713"/>
      <c r="BI30" s="713"/>
      <c r="BJ30" s="713"/>
      <c r="BK30" s="713"/>
      <c r="BL30" s="713"/>
      <c r="BM30" s="713"/>
      <c r="BN30" s="713"/>
      <c r="BO30" s="713"/>
      <c r="BP30" s="713"/>
      <c r="BQ30" s="714"/>
      <c r="BR30" s="688" t="s">
        <v>304</v>
      </c>
      <c r="BS30" s="713"/>
      <c r="BT30" s="713"/>
      <c r="BU30" s="713"/>
      <c r="BV30" s="713"/>
      <c r="BW30" s="713"/>
      <c r="BX30" s="713"/>
      <c r="BY30" s="713"/>
      <c r="BZ30" s="713"/>
      <c r="CA30" s="713"/>
      <c r="CB30" s="714"/>
      <c r="CD30" s="718"/>
      <c r="CE30" s="719"/>
      <c r="CF30" s="666" t="s">
        <v>305</v>
      </c>
      <c r="CG30" s="667"/>
      <c r="CH30" s="667"/>
      <c r="CI30" s="667"/>
      <c r="CJ30" s="667"/>
      <c r="CK30" s="667"/>
      <c r="CL30" s="667"/>
      <c r="CM30" s="667"/>
      <c r="CN30" s="667"/>
      <c r="CO30" s="667"/>
      <c r="CP30" s="667"/>
      <c r="CQ30" s="668"/>
      <c r="CR30" s="629">
        <v>36597</v>
      </c>
      <c r="CS30" s="630"/>
      <c r="CT30" s="630"/>
      <c r="CU30" s="630"/>
      <c r="CV30" s="630"/>
      <c r="CW30" s="630"/>
      <c r="CX30" s="630"/>
      <c r="CY30" s="631"/>
      <c r="CZ30" s="632">
        <v>0.7</v>
      </c>
      <c r="DA30" s="642"/>
      <c r="DB30" s="642"/>
      <c r="DC30" s="643"/>
      <c r="DD30" s="635" t="s">
        <v>128</v>
      </c>
      <c r="DE30" s="630"/>
      <c r="DF30" s="630"/>
      <c r="DG30" s="630"/>
      <c r="DH30" s="630"/>
      <c r="DI30" s="630"/>
      <c r="DJ30" s="630"/>
      <c r="DK30" s="631"/>
      <c r="DL30" s="635" t="s">
        <v>128</v>
      </c>
      <c r="DM30" s="630"/>
      <c r="DN30" s="630"/>
      <c r="DO30" s="630"/>
      <c r="DP30" s="630"/>
      <c r="DQ30" s="630"/>
      <c r="DR30" s="630"/>
      <c r="DS30" s="630"/>
      <c r="DT30" s="630"/>
      <c r="DU30" s="630"/>
      <c r="DV30" s="631"/>
      <c r="DW30" s="632" t="s">
        <v>128</v>
      </c>
      <c r="DX30" s="642"/>
      <c r="DY30" s="642"/>
      <c r="DZ30" s="642"/>
      <c r="EA30" s="642"/>
      <c r="EB30" s="642"/>
      <c r="EC30" s="669"/>
    </row>
    <row r="31" spans="2:133" ht="11.25" customHeight="1" x14ac:dyDescent="0.15">
      <c r="B31" s="626" t="s">
        <v>306</v>
      </c>
      <c r="C31" s="627"/>
      <c r="D31" s="627"/>
      <c r="E31" s="627"/>
      <c r="F31" s="627"/>
      <c r="G31" s="627"/>
      <c r="H31" s="627"/>
      <c r="I31" s="627"/>
      <c r="J31" s="627"/>
      <c r="K31" s="627"/>
      <c r="L31" s="627"/>
      <c r="M31" s="627"/>
      <c r="N31" s="627"/>
      <c r="O31" s="627"/>
      <c r="P31" s="627"/>
      <c r="Q31" s="628"/>
      <c r="R31" s="629">
        <v>10477</v>
      </c>
      <c r="S31" s="630"/>
      <c r="T31" s="630"/>
      <c r="U31" s="630"/>
      <c r="V31" s="630"/>
      <c r="W31" s="630"/>
      <c r="X31" s="630"/>
      <c r="Y31" s="631"/>
      <c r="Z31" s="656">
        <v>0.2</v>
      </c>
      <c r="AA31" s="656"/>
      <c r="AB31" s="656"/>
      <c r="AC31" s="656"/>
      <c r="AD31" s="657" t="s">
        <v>128</v>
      </c>
      <c r="AE31" s="657"/>
      <c r="AF31" s="657"/>
      <c r="AG31" s="657"/>
      <c r="AH31" s="657"/>
      <c r="AI31" s="657"/>
      <c r="AJ31" s="657"/>
      <c r="AK31" s="657"/>
      <c r="AL31" s="632" t="s">
        <v>128</v>
      </c>
      <c r="AM31" s="633"/>
      <c r="AN31" s="633"/>
      <c r="AO31" s="658"/>
      <c r="AP31" s="704" t="s">
        <v>307</v>
      </c>
      <c r="AQ31" s="705"/>
      <c r="AR31" s="705"/>
      <c r="AS31" s="705"/>
      <c r="AT31" s="710" t="s">
        <v>308</v>
      </c>
      <c r="AU31" s="366"/>
      <c r="AV31" s="366"/>
      <c r="AW31" s="366"/>
      <c r="AX31" s="697" t="s">
        <v>186</v>
      </c>
      <c r="AY31" s="698"/>
      <c r="AZ31" s="698"/>
      <c r="BA31" s="698"/>
      <c r="BB31" s="698"/>
      <c r="BC31" s="698"/>
      <c r="BD31" s="698"/>
      <c r="BE31" s="698"/>
      <c r="BF31" s="699"/>
      <c r="BG31" s="700">
        <v>100</v>
      </c>
      <c r="BH31" s="701"/>
      <c r="BI31" s="701"/>
      <c r="BJ31" s="701"/>
      <c r="BK31" s="701"/>
      <c r="BL31" s="701"/>
      <c r="BM31" s="702">
        <v>99.9</v>
      </c>
      <c r="BN31" s="701"/>
      <c r="BO31" s="701"/>
      <c r="BP31" s="701"/>
      <c r="BQ31" s="703"/>
      <c r="BR31" s="700">
        <v>100</v>
      </c>
      <c r="BS31" s="701"/>
      <c r="BT31" s="701"/>
      <c r="BU31" s="701"/>
      <c r="BV31" s="701"/>
      <c r="BW31" s="701"/>
      <c r="BX31" s="702">
        <v>99.9</v>
      </c>
      <c r="BY31" s="701"/>
      <c r="BZ31" s="701"/>
      <c r="CA31" s="701"/>
      <c r="CB31" s="703"/>
      <c r="CD31" s="718"/>
      <c r="CE31" s="719"/>
      <c r="CF31" s="666" t="s">
        <v>309</v>
      </c>
      <c r="CG31" s="667"/>
      <c r="CH31" s="667"/>
      <c r="CI31" s="667"/>
      <c r="CJ31" s="667"/>
      <c r="CK31" s="667"/>
      <c r="CL31" s="667"/>
      <c r="CM31" s="667"/>
      <c r="CN31" s="667"/>
      <c r="CO31" s="667"/>
      <c r="CP31" s="667"/>
      <c r="CQ31" s="668"/>
      <c r="CR31" s="629">
        <v>4201</v>
      </c>
      <c r="CS31" s="640"/>
      <c r="CT31" s="640"/>
      <c r="CU31" s="640"/>
      <c r="CV31" s="640"/>
      <c r="CW31" s="640"/>
      <c r="CX31" s="640"/>
      <c r="CY31" s="641"/>
      <c r="CZ31" s="632">
        <v>0.1</v>
      </c>
      <c r="DA31" s="642"/>
      <c r="DB31" s="642"/>
      <c r="DC31" s="643"/>
      <c r="DD31" s="635">
        <v>1400</v>
      </c>
      <c r="DE31" s="640"/>
      <c r="DF31" s="640"/>
      <c r="DG31" s="640"/>
      <c r="DH31" s="640"/>
      <c r="DI31" s="640"/>
      <c r="DJ31" s="640"/>
      <c r="DK31" s="641"/>
      <c r="DL31" s="635">
        <v>1400</v>
      </c>
      <c r="DM31" s="640"/>
      <c r="DN31" s="640"/>
      <c r="DO31" s="640"/>
      <c r="DP31" s="640"/>
      <c r="DQ31" s="640"/>
      <c r="DR31" s="640"/>
      <c r="DS31" s="640"/>
      <c r="DT31" s="640"/>
      <c r="DU31" s="640"/>
      <c r="DV31" s="641"/>
      <c r="DW31" s="632">
        <v>0.1</v>
      </c>
      <c r="DX31" s="642"/>
      <c r="DY31" s="642"/>
      <c r="DZ31" s="642"/>
      <c r="EA31" s="642"/>
      <c r="EB31" s="642"/>
      <c r="EC31" s="669"/>
    </row>
    <row r="32" spans="2:133" ht="11.25" customHeight="1" x14ac:dyDescent="0.15">
      <c r="B32" s="626" t="s">
        <v>310</v>
      </c>
      <c r="C32" s="627"/>
      <c r="D32" s="627"/>
      <c r="E32" s="627"/>
      <c r="F32" s="627"/>
      <c r="G32" s="627"/>
      <c r="H32" s="627"/>
      <c r="I32" s="627"/>
      <c r="J32" s="627"/>
      <c r="K32" s="627"/>
      <c r="L32" s="627"/>
      <c r="M32" s="627"/>
      <c r="N32" s="627"/>
      <c r="O32" s="627"/>
      <c r="P32" s="627"/>
      <c r="Q32" s="628"/>
      <c r="R32" s="629">
        <v>1173527</v>
      </c>
      <c r="S32" s="630"/>
      <c r="T32" s="630"/>
      <c r="U32" s="630"/>
      <c r="V32" s="630"/>
      <c r="W32" s="630"/>
      <c r="X32" s="630"/>
      <c r="Y32" s="631"/>
      <c r="Z32" s="656">
        <v>22.6</v>
      </c>
      <c r="AA32" s="656"/>
      <c r="AB32" s="656"/>
      <c r="AC32" s="656"/>
      <c r="AD32" s="657" t="s">
        <v>128</v>
      </c>
      <c r="AE32" s="657"/>
      <c r="AF32" s="657"/>
      <c r="AG32" s="657"/>
      <c r="AH32" s="657"/>
      <c r="AI32" s="657"/>
      <c r="AJ32" s="657"/>
      <c r="AK32" s="657"/>
      <c r="AL32" s="632" t="s">
        <v>128</v>
      </c>
      <c r="AM32" s="633"/>
      <c r="AN32" s="633"/>
      <c r="AO32" s="658"/>
      <c r="AP32" s="706"/>
      <c r="AQ32" s="707"/>
      <c r="AR32" s="707"/>
      <c r="AS32" s="707"/>
      <c r="AT32" s="711"/>
      <c r="AU32" s="362" t="s">
        <v>311</v>
      </c>
      <c r="AV32" s="362"/>
      <c r="AW32" s="362"/>
      <c r="AX32" s="626" t="s">
        <v>312</v>
      </c>
      <c r="AY32" s="627"/>
      <c r="AZ32" s="627"/>
      <c r="BA32" s="627"/>
      <c r="BB32" s="627"/>
      <c r="BC32" s="627"/>
      <c r="BD32" s="627"/>
      <c r="BE32" s="627"/>
      <c r="BF32" s="628"/>
      <c r="BG32" s="695">
        <v>99.9</v>
      </c>
      <c r="BH32" s="640"/>
      <c r="BI32" s="640"/>
      <c r="BJ32" s="640"/>
      <c r="BK32" s="640"/>
      <c r="BL32" s="640"/>
      <c r="BM32" s="633">
        <v>99.5</v>
      </c>
      <c r="BN32" s="696"/>
      <c r="BO32" s="696"/>
      <c r="BP32" s="696"/>
      <c r="BQ32" s="673"/>
      <c r="BR32" s="695">
        <v>99.8</v>
      </c>
      <c r="BS32" s="640"/>
      <c r="BT32" s="640"/>
      <c r="BU32" s="640"/>
      <c r="BV32" s="640"/>
      <c r="BW32" s="640"/>
      <c r="BX32" s="633">
        <v>98.9</v>
      </c>
      <c r="BY32" s="696"/>
      <c r="BZ32" s="696"/>
      <c r="CA32" s="696"/>
      <c r="CB32" s="673"/>
      <c r="CD32" s="720"/>
      <c r="CE32" s="721"/>
      <c r="CF32" s="666" t="s">
        <v>313</v>
      </c>
      <c r="CG32" s="667"/>
      <c r="CH32" s="667"/>
      <c r="CI32" s="667"/>
      <c r="CJ32" s="667"/>
      <c r="CK32" s="667"/>
      <c r="CL32" s="667"/>
      <c r="CM32" s="667"/>
      <c r="CN32" s="667"/>
      <c r="CO32" s="667"/>
      <c r="CP32" s="667"/>
      <c r="CQ32" s="668"/>
      <c r="CR32" s="629" t="s">
        <v>128</v>
      </c>
      <c r="CS32" s="630"/>
      <c r="CT32" s="630"/>
      <c r="CU32" s="630"/>
      <c r="CV32" s="630"/>
      <c r="CW32" s="630"/>
      <c r="CX32" s="630"/>
      <c r="CY32" s="631"/>
      <c r="CZ32" s="632" t="s">
        <v>128</v>
      </c>
      <c r="DA32" s="642"/>
      <c r="DB32" s="642"/>
      <c r="DC32" s="643"/>
      <c r="DD32" s="635" t="s">
        <v>128</v>
      </c>
      <c r="DE32" s="630"/>
      <c r="DF32" s="630"/>
      <c r="DG32" s="630"/>
      <c r="DH32" s="630"/>
      <c r="DI32" s="630"/>
      <c r="DJ32" s="630"/>
      <c r="DK32" s="631"/>
      <c r="DL32" s="635" t="s">
        <v>128</v>
      </c>
      <c r="DM32" s="630"/>
      <c r="DN32" s="630"/>
      <c r="DO32" s="630"/>
      <c r="DP32" s="630"/>
      <c r="DQ32" s="630"/>
      <c r="DR32" s="630"/>
      <c r="DS32" s="630"/>
      <c r="DT32" s="630"/>
      <c r="DU32" s="630"/>
      <c r="DV32" s="631"/>
      <c r="DW32" s="632" t="s">
        <v>128</v>
      </c>
      <c r="DX32" s="642"/>
      <c r="DY32" s="642"/>
      <c r="DZ32" s="642"/>
      <c r="EA32" s="642"/>
      <c r="EB32" s="642"/>
      <c r="EC32" s="669"/>
    </row>
    <row r="33" spans="2:133" ht="11.25" customHeight="1" x14ac:dyDescent="0.15">
      <c r="B33" s="692" t="s">
        <v>314</v>
      </c>
      <c r="C33" s="693"/>
      <c r="D33" s="693"/>
      <c r="E33" s="693"/>
      <c r="F33" s="693"/>
      <c r="G33" s="693"/>
      <c r="H33" s="693"/>
      <c r="I33" s="693"/>
      <c r="J33" s="693"/>
      <c r="K33" s="693"/>
      <c r="L33" s="693"/>
      <c r="M33" s="693"/>
      <c r="N33" s="693"/>
      <c r="O33" s="693"/>
      <c r="P33" s="693"/>
      <c r="Q33" s="694"/>
      <c r="R33" s="629" t="s">
        <v>128</v>
      </c>
      <c r="S33" s="630"/>
      <c r="T33" s="630"/>
      <c r="U33" s="630"/>
      <c r="V33" s="630"/>
      <c r="W33" s="630"/>
      <c r="X33" s="630"/>
      <c r="Y33" s="631"/>
      <c r="Z33" s="656" t="s">
        <v>128</v>
      </c>
      <c r="AA33" s="656"/>
      <c r="AB33" s="656"/>
      <c r="AC33" s="656"/>
      <c r="AD33" s="657" t="s">
        <v>128</v>
      </c>
      <c r="AE33" s="657"/>
      <c r="AF33" s="657"/>
      <c r="AG33" s="657"/>
      <c r="AH33" s="657"/>
      <c r="AI33" s="657"/>
      <c r="AJ33" s="657"/>
      <c r="AK33" s="657"/>
      <c r="AL33" s="632" t="s">
        <v>128</v>
      </c>
      <c r="AM33" s="633"/>
      <c r="AN33" s="633"/>
      <c r="AO33" s="658"/>
      <c r="AP33" s="708"/>
      <c r="AQ33" s="709"/>
      <c r="AR33" s="709"/>
      <c r="AS33" s="709"/>
      <c r="AT33" s="712"/>
      <c r="AU33" s="360"/>
      <c r="AV33" s="360"/>
      <c r="AW33" s="360"/>
      <c r="AX33" s="606" t="s">
        <v>315</v>
      </c>
      <c r="AY33" s="607"/>
      <c r="AZ33" s="607"/>
      <c r="BA33" s="607"/>
      <c r="BB33" s="607"/>
      <c r="BC33" s="607"/>
      <c r="BD33" s="607"/>
      <c r="BE33" s="607"/>
      <c r="BF33" s="608"/>
      <c r="BG33" s="691">
        <v>100</v>
      </c>
      <c r="BH33" s="610"/>
      <c r="BI33" s="610"/>
      <c r="BJ33" s="610"/>
      <c r="BK33" s="610"/>
      <c r="BL33" s="610"/>
      <c r="BM33" s="648">
        <v>100</v>
      </c>
      <c r="BN33" s="610"/>
      <c r="BO33" s="610"/>
      <c r="BP33" s="610"/>
      <c r="BQ33" s="659"/>
      <c r="BR33" s="691">
        <v>100</v>
      </c>
      <c r="BS33" s="610"/>
      <c r="BT33" s="610"/>
      <c r="BU33" s="610"/>
      <c r="BV33" s="610"/>
      <c r="BW33" s="610"/>
      <c r="BX33" s="648">
        <v>100</v>
      </c>
      <c r="BY33" s="610"/>
      <c r="BZ33" s="610"/>
      <c r="CA33" s="610"/>
      <c r="CB33" s="659"/>
      <c r="CD33" s="666" t="s">
        <v>316</v>
      </c>
      <c r="CE33" s="667"/>
      <c r="CF33" s="667"/>
      <c r="CG33" s="667"/>
      <c r="CH33" s="667"/>
      <c r="CI33" s="667"/>
      <c r="CJ33" s="667"/>
      <c r="CK33" s="667"/>
      <c r="CL33" s="667"/>
      <c r="CM33" s="667"/>
      <c r="CN33" s="667"/>
      <c r="CO33" s="667"/>
      <c r="CP33" s="667"/>
      <c r="CQ33" s="668"/>
      <c r="CR33" s="629">
        <v>3366481</v>
      </c>
      <c r="CS33" s="640"/>
      <c r="CT33" s="640"/>
      <c r="CU33" s="640"/>
      <c r="CV33" s="640"/>
      <c r="CW33" s="640"/>
      <c r="CX33" s="640"/>
      <c r="CY33" s="641"/>
      <c r="CZ33" s="632">
        <v>65.2</v>
      </c>
      <c r="DA33" s="642"/>
      <c r="DB33" s="642"/>
      <c r="DC33" s="643"/>
      <c r="DD33" s="635">
        <v>2503584</v>
      </c>
      <c r="DE33" s="640"/>
      <c r="DF33" s="640"/>
      <c r="DG33" s="640"/>
      <c r="DH33" s="640"/>
      <c r="DI33" s="640"/>
      <c r="DJ33" s="640"/>
      <c r="DK33" s="641"/>
      <c r="DL33" s="635">
        <v>442760</v>
      </c>
      <c r="DM33" s="640"/>
      <c r="DN33" s="640"/>
      <c r="DO33" s="640"/>
      <c r="DP33" s="640"/>
      <c r="DQ33" s="640"/>
      <c r="DR33" s="640"/>
      <c r="DS33" s="640"/>
      <c r="DT33" s="640"/>
      <c r="DU33" s="640"/>
      <c r="DV33" s="641"/>
      <c r="DW33" s="632">
        <v>18.100000000000001</v>
      </c>
      <c r="DX33" s="642"/>
      <c r="DY33" s="642"/>
      <c r="DZ33" s="642"/>
      <c r="EA33" s="642"/>
      <c r="EB33" s="642"/>
      <c r="EC33" s="669"/>
    </row>
    <row r="34" spans="2:133" ht="11.25" customHeight="1" x14ac:dyDescent="0.15">
      <c r="B34" s="626" t="s">
        <v>317</v>
      </c>
      <c r="C34" s="627"/>
      <c r="D34" s="627"/>
      <c r="E34" s="627"/>
      <c r="F34" s="627"/>
      <c r="G34" s="627"/>
      <c r="H34" s="627"/>
      <c r="I34" s="627"/>
      <c r="J34" s="627"/>
      <c r="K34" s="627"/>
      <c r="L34" s="627"/>
      <c r="M34" s="627"/>
      <c r="N34" s="627"/>
      <c r="O34" s="627"/>
      <c r="P34" s="627"/>
      <c r="Q34" s="628"/>
      <c r="R34" s="629">
        <v>968892</v>
      </c>
      <c r="S34" s="630"/>
      <c r="T34" s="630"/>
      <c r="U34" s="630"/>
      <c r="V34" s="630"/>
      <c r="W34" s="630"/>
      <c r="X34" s="630"/>
      <c r="Y34" s="631"/>
      <c r="Z34" s="656">
        <v>18.600000000000001</v>
      </c>
      <c r="AA34" s="656"/>
      <c r="AB34" s="656"/>
      <c r="AC34" s="656"/>
      <c r="AD34" s="657" t="s">
        <v>128</v>
      </c>
      <c r="AE34" s="657"/>
      <c r="AF34" s="657"/>
      <c r="AG34" s="657"/>
      <c r="AH34" s="657"/>
      <c r="AI34" s="657"/>
      <c r="AJ34" s="657"/>
      <c r="AK34" s="657"/>
      <c r="AL34" s="632" t="s">
        <v>128</v>
      </c>
      <c r="AM34" s="633"/>
      <c r="AN34" s="633"/>
      <c r="AO34" s="658"/>
      <c r="AP34" s="216"/>
      <c r="AQ34" s="217"/>
      <c r="AR34" s="362"/>
      <c r="AS34" s="366"/>
      <c r="AT34" s="366"/>
      <c r="AU34" s="366"/>
      <c r="AV34" s="366"/>
      <c r="AW34" s="366"/>
      <c r="AX34" s="366"/>
      <c r="AY34" s="366"/>
      <c r="AZ34" s="366"/>
      <c r="BA34" s="366"/>
      <c r="BB34" s="366"/>
      <c r="BC34" s="366"/>
      <c r="BD34" s="366"/>
      <c r="BE34" s="366"/>
      <c r="BF34" s="366"/>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66" t="s">
        <v>318</v>
      </c>
      <c r="CE34" s="667"/>
      <c r="CF34" s="667"/>
      <c r="CG34" s="667"/>
      <c r="CH34" s="667"/>
      <c r="CI34" s="667"/>
      <c r="CJ34" s="667"/>
      <c r="CK34" s="667"/>
      <c r="CL34" s="667"/>
      <c r="CM34" s="667"/>
      <c r="CN34" s="667"/>
      <c r="CO34" s="667"/>
      <c r="CP34" s="667"/>
      <c r="CQ34" s="668"/>
      <c r="CR34" s="629">
        <v>884494</v>
      </c>
      <c r="CS34" s="630"/>
      <c r="CT34" s="630"/>
      <c r="CU34" s="630"/>
      <c r="CV34" s="630"/>
      <c r="CW34" s="630"/>
      <c r="CX34" s="630"/>
      <c r="CY34" s="631"/>
      <c r="CZ34" s="632">
        <v>17.100000000000001</v>
      </c>
      <c r="DA34" s="642"/>
      <c r="DB34" s="642"/>
      <c r="DC34" s="643"/>
      <c r="DD34" s="635">
        <v>668318</v>
      </c>
      <c r="DE34" s="630"/>
      <c r="DF34" s="630"/>
      <c r="DG34" s="630"/>
      <c r="DH34" s="630"/>
      <c r="DI34" s="630"/>
      <c r="DJ34" s="630"/>
      <c r="DK34" s="631"/>
      <c r="DL34" s="635">
        <v>147677</v>
      </c>
      <c r="DM34" s="630"/>
      <c r="DN34" s="630"/>
      <c r="DO34" s="630"/>
      <c r="DP34" s="630"/>
      <c r="DQ34" s="630"/>
      <c r="DR34" s="630"/>
      <c r="DS34" s="630"/>
      <c r="DT34" s="630"/>
      <c r="DU34" s="630"/>
      <c r="DV34" s="631"/>
      <c r="DW34" s="632">
        <v>6</v>
      </c>
      <c r="DX34" s="642"/>
      <c r="DY34" s="642"/>
      <c r="DZ34" s="642"/>
      <c r="EA34" s="642"/>
      <c r="EB34" s="642"/>
      <c r="EC34" s="669"/>
    </row>
    <row r="35" spans="2:133" ht="11.25" customHeight="1" x14ac:dyDescent="0.15">
      <c r="B35" s="626" t="s">
        <v>319</v>
      </c>
      <c r="C35" s="627"/>
      <c r="D35" s="627"/>
      <c r="E35" s="627"/>
      <c r="F35" s="627"/>
      <c r="G35" s="627"/>
      <c r="H35" s="627"/>
      <c r="I35" s="627"/>
      <c r="J35" s="627"/>
      <c r="K35" s="627"/>
      <c r="L35" s="627"/>
      <c r="M35" s="627"/>
      <c r="N35" s="627"/>
      <c r="O35" s="627"/>
      <c r="P35" s="627"/>
      <c r="Q35" s="628"/>
      <c r="R35" s="629">
        <v>61870</v>
      </c>
      <c r="S35" s="630"/>
      <c r="T35" s="630"/>
      <c r="U35" s="630"/>
      <c r="V35" s="630"/>
      <c r="W35" s="630"/>
      <c r="X35" s="630"/>
      <c r="Y35" s="631"/>
      <c r="Z35" s="656">
        <v>1.2</v>
      </c>
      <c r="AA35" s="656"/>
      <c r="AB35" s="656"/>
      <c r="AC35" s="656"/>
      <c r="AD35" s="657" t="s">
        <v>128</v>
      </c>
      <c r="AE35" s="657"/>
      <c r="AF35" s="657"/>
      <c r="AG35" s="657"/>
      <c r="AH35" s="657"/>
      <c r="AI35" s="657"/>
      <c r="AJ35" s="657"/>
      <c r="AK35" s="657"/>
      <c r="AL35" s="632" t="s">
        <v>128</v>
      </c>
      <c r="AM35" s="633"/>
      <c r="AN35" s="633"/>
      <c r="AO35" s="658"/>
      <c r="AP35" s="218"/>
      <c r="AQ35" s="688" t="s">
        <v>320</v>
      </c>
      <c r="AR35" s="689"/>
      <c r="AS35" s="689"/>
      <c r="AT35" s="689"/>
      <c r="AU35" s="689"/>
      <c r="AV35" s="689"/>
      <c r="AW35" s="689"/>
      <c r="AX35" s="689"/>
      <c r="AY35" s="689"/>
      <c r="AZ35" s="689"/>
      <c r="BA35" s="689"/>
      <c r="BB35" s="689"/>
      <c r="BC35" s="689"/>
      <c r="BD35" s="689"/>
      <c r="BE35" s="689"/>
      <c r="BF35" s="690"/>
      <c r="BG35" s="688" t="s">
        <v>321</v>
      </c>
      <c r="BH35" s="689"/>
      <c r="BI35" s="689"/>
      <c r="BJ35" s="689"/>
      <c r="BK35" s="689"/>
      <c r="BL35" s="689"/>
      <c r="BM35" s="689"/>
      <c r="BN35" s="689"/>
      <c r="BO35" s="689"/>
      <c r="BP35" s="689"/>
      <c r="BQ35" s="689"/>
      <c r="BR35" s="689"/>
      <c r="BS35" s="689"/>
      <c r="BT35" s="689"/>
      <c r="BU35" s="689"/>
      <c r="BV35" s="689"/>
      <c r="BW35" s="689"/>
      <c r="BX35" s="689"/>
      <c r="BY35" s="689"/>
      <c r="BZ35" s="689"/>
      <c r="CA35" s="689"/>
      <c r="CB35" s="690"/>
      <c r="CD35" s="666" t="s">
        <v>322</v>
      </c>
      <c r="CE35" s="667"/>
      <c r="CF35" s="667"/>
      <c r="CG35" s="667"/>
      <c r="CH35" s="667"/>
      <c r="CI35" s="667"/>
      <c r="CJ35" s="667"/>
      <c r="CK35" s="667"/>
      <c r="CL35" s="667"/>
      <c r="CM35" s="667"/>
      <c r="CN35" s="667"/>
      <c r="CO35" s="667"/>
      <c r="CP35" s="667"/>
      <c r="CQ35" s="668"/>
      <c r="CR35" s="629">
        <v>4869</v>
      </c>
      <c r="CS35" s="640"/>
      <c r="CT35" s="640"/>
      <c r="CU35" s="640"/>
      <c r="CV35" s="640"/>
      <c r="CW35" s="640"/>
      <c r="CX35" s="640"/>
      <c r="CY35" s="641"/>
      <c r="CZ35" s="632">
        <v>0.1</v>
      </c>
      <c r="DA35" s="642"/>
      <c r="DB35" s="642"/>
      <c r="DC35" s="643"/>
      <c r="DD35" s="635">
        <v>1219</v>
      </c>
      <c r="DE35" s="640"/>
      <c r="DF35" s="640"/>
      <c r="DG35" s="640"/>
      <c r="DH35" s="640"/>
      <c r="DI35" s="640"/>
      <c r="DJ35" s="640"/>
      <c r="DK35" s="641"/>
      <c r="DL35" s="635">
        <v>1219</v>
      </c>
      <c r="DM35" s="640"/>
      <c r="DN35" s="640"/>
      <c r="DO35" s="640"/>
      <c r="DP35" s="640"/>
      <c r="DQ35" s="640"/>
      <c r="DR35" s="640"/>
      <c r="DS35" s="640"/>
      <c r="DT35" s="640"/>
      <c r="DU35" s="640"/>
      <c r="DV35" s="641"/>
      <c r="DW35" s="632">
        <v>0</v>
      </c>
      <c r="DX35" s="642"/>
      <c r="DY35" s="642"/>
      <c r="DZ35" s="642"/>
      <c r="EA35" s="642"/>
      <c r="EB35" s="642"/>
      <c r="EC35" s="669"/>
    </row>
    <row r="36" spans="2:133" ht="11.25" customHeight="1" x14ac:dyDescent="0.15">
      <c r="B36" s="626" t="s">
        <v>323</v>
      </c>
      <c r="C36" s="627"/>
      <c r="D36" s="627"/>
      <c r="E36" s="627"/>
      <c r="F36" s="627"/>
      <c r="G36" s="627"/>
      <c r="H36" s="627"/>
      <c r="I36" s="627"/>
      <c r="J36" s="627"/>
      <c r="K36" s="627"/>
      <c r="L36" s="627"/>
      <c r="M36" s="627"/>
      <c r="N36" s="627"/>
      <c r="O36" s="627"/>
      <c r="P36" s="627"/>
      <c r="Q36" s="628"/>
      <c r="R36" s="629">
        <v>8473</v>
      </c>
      <c r="S36" s="630"/>
      <c r="T36" s="630"/>
      <c r="U36" s="630"/>
      <c r="V36" s="630"/>
      <c r="W36" s="630"/>
      <c r="X36" s="630"/>
      <c r="Y36" s="631"/>
      <c r="Z36" s="656">
        <v>0.2</v>
      </c>
      <c r="AA36" s="656"/>
      <c r="AB36" s="656"/>
      <c r="AC36" s="656"/>
      <c r="AD36" s="657" t="s">
        <v>128</v>
      </c>
      <c r="AE36" s="657"/>
      <c r="AF36" s="657"/>
      <c r="AG36" s="657"/>
      <c r="AH36" s="657"/>
      <c r="AI36" s="657"/>
      <c r="AJ36" s="657"/>
      <c r="AK36" s="657"/>
      <c r="AL36" s="632" t="s">
        <v>128</v>
      </c>
      <c r="AM36" s="633"/>
      <c r="AN36" s="633"/>
      <c r="AO36" s="658"/>
      <c r="AP36" s="218"/>
      <c r="AQ36" s="679" t="s">
        <v>324</v>
      </c>
      <c r="AR36" s="680"/>
      <c r="AS36" s="680"/>
      <c r="AT36" s="680"/>
      <c r="AU36" s="680"/>
      <c r="AV36" s="680"/>
      <c r="AW36" s="680"/>
      <c r="AX36" s="680"/>
      <c r="AY36" s="681"/>
      <c r="AZ36" s="682">
        <v>1012697</v>
      </c>
      <c r="BA36" s="683"/>
      <c r="BB36" s="683"/>
      <c r="BC36" s="683"/>
      <c r="BD36" s="683"/>
      <c r="BE36" s="683"/>
      <c r="BF36" s="684"/>
      <c r="BG36" s="685" t="s">
        <v>325</v>
      </c>
      <c r="BH36" s="686"/>
      <c r="BI36" s="686"/>
      <c r="BJ36" s="686"/>
      <c r="BK36" s="686"/>
      <c r="BL36" s="686"/>
      <c r="BM36" s="686"/>
      <c r="BN36" s="686"/>
      <c r="BO36" s="686"/>
      <c r="BP36" s="686"/>
      <c r="BQ36" s="686"/>
      <c r="BR36" s="686"/>
      <c r="BS36" s="686"/>
      <c r="BT36" s="686"/>
      <c r="BU36" s="687"/>
      <c r="BV36" s="682">
        <v>674</v>
      </c>
      <c r="BW36" s="683"/>
      <c r="BX36" s="683"/>
      <c r="BY36" s="683"/>
      <c r="BZ36" s="683"/>
      <c r="CA36" s="683"/>
      <c r="CB36" s="684"/>
      <c r="CD36" s="666" t="s">
        <v>326</v>
      </c>
      <c r="CE36" s="667"/>
      <c r="CF36" s="667"/>
      <c r="CG36" s="667"/>
      <c r="CH36" s="667"/>
      <c r="CI36" s="667"/>
      <c r="CJ36" s="667"/>
      <c r="CK36" s="667"/>
      <c r="CL36" s="667"/>
      <c r="CM36" s="667"/>
      <c r="CN36" s="667"/>
      <c r="CO36" s="667"/>
      <c r="CP36" s="667"/>
      <c r="CQ36" s="668"/>
      <c r="CR36" s="629">
        <v>953087</v>
      </c>
      <c r="CS36" s="630"/>
      <c r="CT36" s="630"/>
      <c r="CU36" s="630"/>
      <c r="CV36" s="630"/>
      <c r="CW36" s="630"/>
      <c r="CX36" s="630"/>
      <c r="CY36" s="631"/>
      <c r="CZ36" s="632">
        <v>18.399999999999999</v>
      </c>
      <c r="DA36" s="642"/>
      <c r="DB36" s="642"/>
      <c r="DC36" s="643"/>
      <c r="DD36" s="635">
        <v>634732</v>
      </c>
      <c r="DE36" s="630"/>
      <c r="DF36" s="630"/>
      <c r="DG36" s="630"/>
      <c r="DH36" s="630"/>
      <c r="DI36" s="630"/>
      <c r="DJ36" s="630"/>
      <c r="DK36" s="631"/>
      <c r="DL36" s="635">
        <v>293864</v>
      </c>
      <c r="DM36" s="630"/>
      <c r="DN36" s="630"/>
      <c r="DO36" s="630"/>
      <c r="DP36" s="630"/>
      <c r="DQ36" s="630"/>
      <c r="DR36" s="630"/>
      <c r="DS36" s="630"/>
      <c r="DT36" s="630"/>
      <c r="DU36" s="630"/>
      <c r="DV36" s="631"/>
      <c r="DW36" s="632">
        <v>12</v>
      </c>
      <c r="DX36" s="642"/>
      <c r="DY36" s="642"/>
      <c r="DZ36" s="642"/>
      <c r="EA36" s="642"/>
      <c r="EB36" s="642"/>
      <c r="EC36" s="669"/>
    </row>
    <row r="37" spans="2:133" ht="11.25" customHeight="1" x14ac:dyDescent="0.15">
      <c r="B37" s="626" t="s">
        <v>327</v>
      </c>
      <c r="C37" s="627"/>
      <c r="D37" s="627"/>
      <c r="E37" s="627"/>
      <c r="F37" s="627"/>
      <c r="G37" s="627"/>
      <c r="H37" s="627"/>
      <c r="I37" s="627"/>
      <c r="J37" s="627"/>
      <c r="K37" s="627"/>
      <c r="L37" s="627"/>
      <c r="M37" s="627"/>
      <c r="N37" s="627"/>
      <c r="O37" s="627"/>
      <c r="P37" s="627"/>
      <c r="Q37" s="628"/>
      <c r="R37" s="629">
        <v>327180</v>
      </c>
      <c r="S37" s="630"/>
      <c r="T37" s="630"/>
      <c r="U37" s="630"/>
      <c r="V37" s="630"/>
      <c r="W37" s="630"/>
      <c r="X37" s="630"/>
      <c r="Y37" s="631"/>
      <c r="Z37" s="656">
        <v>6.3</v>
      </c>
      <c r="AA37" s="656"/>
      <c r="AB37" s="656"/>
      <c r="AC37" s="656"/>
      <c r="AD37" s="657" t="s">
        <v>128</v>
      </c>
      <c r="AE37" s="657"/>
      <c r="AF37" s="657"/>
      <c r="AG37" s="657"/>
      <c r="AH37" s="657"/>
      <c r="AI37" s="657"/>
      <c r="AJ37" s="657"/>
      <c r="AK37" s="657"/>
      <c r="AL37" s="632" t="s">
        <v>128</v>
      </c>
      <c r="AM37" s="633"/>
      <c r="AN37" s="633"/>
      <c r="AO37" s="658"/>
      <c r="AQ37" s="670" t="s">
        <v>328</v>
      </c>
      <c r="AR37" s="671"/>
      <c r="AS37" s="671"/>
      <c r="AT37" s="671"/>
      <c r="AU37" s="671"/>
      <c r="AV37" s="671"/>
      <c r="AW37" s="671"/>
      <c r="AX37" s="671"/>
      <c r="AY37" s="672"/>
      <c r="AZ37" s="629">
        <v>599695</v>
      </c>
      <c r="BA37" s="630"/>
      <c r="BB37" s="630"/>
      <c r="BC37" s="630"/>
      <c r="BD37" s="640"/>
      <c r="BE37" s="640"/>
      <c r="BF37" s="673"/>
      <c r="BG37" s="666" t="s">
        <v>329</v>
      </c>
      <c r="BH37" s="667"/>
      <c r="BI37" s="667"/>
      <c r="BJ37" s="667"/>
      <c r="BK37" s="667"/>
      <c r="BL37" s="667"/>
      <c r="BM37" s="667"/>
      <c r="BN37" s="667"/>
      <c r="BO37" s="667"/>
      <c r="BP37" s="667"/>
      <c r="BQ37" s="667"/>
      <c r="BR37" s="667"/>
      <c r="BS37" s="667"/>
      <c r="BT37" s="667"/>
      <c r="BU37" s="668"/>
      <c r="BV37" s="629">
        <v>674</v>
      </c>
      <c r="BW37" s="630"/>
      <c r="BX37" s="630"/>
      <c r="BY37" s="630"/>
      <c r="BZ37" s="630"/>
      <c r="CA37" s="630"/>
      <c r="CB37" s="674"/>
      <c r="CD37" s="666" t="s">
        <v>330</v>
      </c>
      <c r="CE37" s="667"/>
      <c r="CF37" s="667"/>
      <c r="CG37" s="667"/>
      <c r="CH37" s="667"/>
      <c r="CI37" s="667"/>
      <c r="CJ37" s="667"/>
      <c r="CK37" s="667"/>
      <c r="CL37" s="667"/>
      <c r="CM37" s="667"/>
      <c r="CN37" s="667"/>
      <c r="CO37" s="667"/>
      <c r="CP37" s="667"/>
      <c r="CQ37" s="668"/>
      <c r="CR37" s="629">
        <v>218862</v>
      </c>
      <c r="CS37" s="640"/>
      <c r="CT37" s="640"/>
      <c r="CU37" s="640"/>
      <c r="CV37" s="640"/>
      <c r="CW37" s="640"/>
      <c r="CX37" s="640"/>
      <c r="CY37" s="641"/>
      <c r="CZ37" s="632">
        <v>4.2</v>
      </c>
      <c r="DA37" s="642"/>
      <c r="DB37" s="642"/>
      <c r="DC37" s="643"/>
      <c r="DD37" s="635">
        <v>218862</v>
      </c>
      <c r="DE37" s="640"/>
      <c r="DF37" s="640"/>
      <c r="DG37" s="640"/>
      <c r="DH37" s="640"/>
      <c r="DI37" s="640"/>
      <c r="DJ37" s="640"/>
      <c r="DK37" s="641"/>
      <c r="DL37" s="635">
        <v>61426</v>
      </c>
      <c r="DM37" s="640"/>
      <c r="DN37" s="640"/>
      <c r="DO37" s="640"/>
      <c r="DP37" s="640"/>
      <c r="DQ37" s="640"/>
      <c r="DR37" s="640"/>
      <c r="DS37" s="640"/>
      <c r="DT37" s="640"/>
      <c r="DU37" s="640"/>
      <c r="DV37" s="641"/>
      <c r="DW37" s="632">
        <v>2.5</v>
      </c>
      <c r="DX37" s="642"/>
      <c r="DY37" s="642"/>
      <c r="DZ37" s="642"/>
      <c r="EA37" s="642"/>
      <c r="EB37" s="642"/>
      <c r="EC37" s="669"/>
    </row>
    <row r="38" spans="2:133" ht="11.25" customHeight="1" x14ac:dyDescent="0.15">
      <c r="B38" s="626" t="s">
        <v>331</v>
      </c>
      <c r="C38" s="627"/>
      <c r="D38" s="627"/>
      <c r="E38" s="627"/>
      <c r="F38" s="627"/>
      <c r="G38" s="627"/>
      <c r="H38" s="627"/>
      <c r="I38" s="627"/>
      <c r="J38" s="627"/>
      <c r="K38" s="627"/>
      <c r="L38" s="627"/>
      <c r="M38" s="627"/>
      <c r="N38" s="627"/>
      <c r="O38" s="627"/>
      <c r="P38" s="627"/>
      <c r="Q38" s="628"/>
      <c r="R38" s="629">
        <v>1112</v>
      </c>
      <c r="S38" s="630"/>
      <c r="T38" s="630"/>
      <c r="U38" s="630"/>
      <c r="V38" s="630"/>
      <c r="W38" s="630"/>
      <c r="X38" s="630"/>
      <c r="Y38" s="631"/>
      <c r="Z38" s="656">
        <v>0</v>
      </c>
      <c r="AA38" s="656"/>
      <c r="AB38" s="656"/>
      <c r="AC38" s="656"/>
      <c r="AD38" s="657" t="s">
        <v>128</v>
      </c>
      <c r="AE38" s="657"/>
      <c r="AF38" s="657"/>
      <c r="AG38" s="657"/>
      <c r="AH38" s="657"/>
      <c r="AI38" s="657"/>
      <c r="AJ38" s="657"/>
      <c r="AK38" s="657"/>
      <c r="AL38" s="632" t="s">
        <v>128</v>
      </c>
      <c r="AM38" s="633"/>
      <c r="AN38" s="633"/>
      <c r="AO38" s="658"/>
      <c r="AQ38" s="670" t="s">
        <v>332</v>
      </c>
      <c r="AR38" s="671"/>
      <c r="AS38" s="671"/>
      <c r="AT38" s="671"/>
      <c r="AU38" s="671"/>
      <c r="AV38" s="671"/>
      <c r="AW38" s="671"/>
      <c r="AX38" s="671"/>
      <c r="AY38" s="672"/>
      <c r="AZ38" s="629">
        <v>389775</v>
      </c>
      <c r="BA38" s="630"/>
      <c r="BB38" s="630"/>
      <c r="BC38" s="630"/>
      <c r="BD38" s="640"/>
      <c r="BE38" s="640"/>
      <c r="BF38" s="673"/>
      <c r="BG38" s="666" t="s">
        <v>333</v>
      </c>
      <c r="BH38" s="667"/>
      <c r="BI38" s="667"/>
      <c r="BJ38" s="667"/>
      <c r="BK38" s="667"/>
      <c r="BL38" s="667"/>
      <c r="BM38" s="667"/>
      <c r="BN38" s="667"/>
      <c r="BO38" s="667"/>
      <c r="BP38" s="667"/>
      <c r="BQ38" s="667"/>
      <c r="BR38" s="667"/>
      <c r="BS38" s="667"/>
      <c r="BT38" s="667"/>
      <c r="BU38" s="668"/>
      <c r="BV38" s="629">
        <v>217</v>
      </c>
      <c r="BW38" s="630"/>
      <c r="BX38" s="630"/>
      <c r="BY38" s="630"/>
      <c r="BZ38" s="630"/>
      <c r="CA38" s="630"/>
      <c r="CB38" s="674"/>
      <c r="CD38" s="666" t="s">
        <v>334</v>
      </c>
      <c r="CE38" s="667"/>
      <c r="CF38" s="667"/>
      <c r="CG38" s="667"/>
      <c r="CH38" s="667"/>
      <c r="CI38" s="667"/>
      <c r="CJ38" s="667"/>
      <c r="CK38" s="667"/>
      <c r="CL38" s="667"/>
      <c r="CM38" s="667"/>
      <c r="CN38" s="667"/>
      <c r="CO38" s="667"/>
      <c r="CP38" s="667"/>
      <c r="CQ38" s="668"/>
      <c r="CR38" s="629">
        <v>1012697</v>
      </c>
      <c r="CS38" s="630"/>
      <c r="CT38" s="630"/>
      <c r="CU38" s="630"/>
      <c r="CV38" s="630"/>
      <c r="CW38" s="630"/>
      <c r="CX38" s="630"/>
      <c r="CY38" s="631"/>
      <c r="CZ38" s="632">
        <v>19.600000000000001</v>
      </c>
      <c r="DA38" s="642"/>
      <c r="DB38" s="642"/>
      <c r="DC38" s="643"/>
      <c r="DD38" s="635">
        <v>781321</v>
      </c>
      <c r="DE38" s="630"/>
      <c r="DF38" s="630"/>
      <c r="DG38" s="630"/>
      <c r="DH38" s="630"/>
      <c r="DI38" s="630"/>
      <c r="DJ38" s="630"/>
      <c r="DK38" s="631"/>
      <c r="DL38" s="635" t="s">
        <v>128</v>
      </c>
      <c r="DM38" s="630"/>
      <c r="DN38" s="630"/>
      <c r="DO38" s="630"/>
      <c r="DP38" s="630"/>
      <c r="DQ38" s="630"/>
      <c r="DR38" s="630"/>
      <c r="DS38" s="630"/>
      <c r="DT38" s="630"/>
      <c r="DU38" s="630"/>
      <c r="DV38" s="631"/>
      <c r="DW38" s="632" t="s">
        <v>128</v>
      </c>
      <c r="DX38" s="642"/>
      <c r="DY38" s="642"/>
      <c r="DZ38" s="642"/>
      <c r="EA38" s="642"/>
      <c r="EB38" s="642"/>
      <c r="EC38" s="669"/>
    </row>
    <row r="39" spans="2:133" ht="11.25" customHeight="1" x14ac:dyDescent="0.15">
      <c r="B39" s="626" t="s">
        <v>335</v>
      </c>
      <c r="C39" s="627"/>
      <c r="D39" s="627"/>
      <c r="E39" s="627"/>
      <c r="F39" s="627"/>
      <c r="G39" s="627"/>
      <c r="H39" s="627"/>
      <c r="I39" s="627"/>
      <c r="J39" s="627"/>
      <c r="K39" s="627"/>
      <c r="L39" s="627"/>
      <c r="M39" s="627"/>
      <c r="N39" s="627"/>
      <c r="O39" s="627"/>
      <c r="P39" s="627"/>
      <c r="Q39" s="628"/>
      <c r="R39" s="629">
        <v>89316</v>
      </c>
      <c r="S39" s="630"/>
      <c r="T39" s="630"/>
      <c r="U39" s="630"/>
      <c r="V39" s="630"/>
      <c r="W39" s="630"/>
      <c r="X39" s="630"/>
      <c r="Y39" s="631"/>
      <c r="Z39" s="656">
        <v>1.7</v>
      </c>
      <c r="AA39" s="656"/>
      <c r="AB39" s="656"/>
      <c r="AC39" s="656"/>
      <c r="AD39" s="657">
        <v>21736</v>
      </c>
      <c r="AE39" s="657"/>
      <c r="AF39" s="657"/>
      <c r="AG39" s="657"/>
      <c r="AH39" s="657"/>
      <c r="AI39" s="657"/>
      <c r="AJ39" s="657"/>
      <c r="AK39" s="657"/>
      <c r="AL39" s="632">
        <v>0.9</v>
      </c>
      <c r="AM39" s="633"/>
      <c r="AN39" s="633"/>
      <c r="AO39" s="658"/>
      <c r="AQ39" s="670" t="s">
        <v>336</v>
      </c>
      <c r="AR39" s="671"/>
      <c r="AS39" s="671"/>
      <c r="AT39" s="671"/>
      <c r="AU39" s="671"/>
      <c r="AV39" s="671"/>
      <c r="AW39" s="671"/>
      <c r="AX39" s="671"/>
      <c r="AY39" s="672"/>
      <c r="AZ39" s="629" t="s">
        <v>128</v>
      </c>
      <c r="BA39" s="630"/>
      <c r="BB39" s="630"/>
      <c r="BC39" s="630"/>
      <c r="BD39" s="640"/>
      <c r="BE39" s="640"/>
      <c r="BF39" s="673"/>
      <c r="BG39" s="666" t="s">
        <v>337</v>
      </c>
      <c r="BH39" s="667"/>
      <c r="BI39" s="667"/>
      <c r="BJ39" s="667"/>
      <c r="BK39" s="667"/>
      <c r="BL39" s="667"/>
      <c r="BM39" s="667"/>
      <c r="BN39" s="667"/>
      <c r="BO39" s="667"/>
      <c r="BP39" s="667"/>
      <c r="BQ39" s="667"/>
      <c r="BR39" s="667"/>
      <c r="BS39" s="667"/>
      <c r="BT39" s="667"/>
      <c r="BU39" s="668"/>
      <c r="BV39" s="629">
        <v>327</v>
      </c>
      <c r="BW39" s="630"/>
      <c r="BX39" s="630"/>
      <c r="BY39" s="630"/>
      <c r="BZ39" s="630"/>
      <c r="CA39" s="630"/>
      <c r="CB39" s="674"/>
      <c r="CD39" s="666" t="s">
        <v>338</v>
      </c>
      <c r="CE39" s="667"/>
      <c r="CF39" s="667"/>
      <c r="CG39" s="667"/>
      <c r="CH39" s="667"/>
      <c r="CI39" s="667"/>
      <c r="CJ39" s="667"/>
      <c r="CK39" s="667"/>
      <c r="CL39" s="667"/>
      <c r="CM39" s="667"/>
      <c r="CN39" s="667"/>
      <c r="CO39" s="667"/>
      <c r="CP39" s="667"/>
      <c r="CQ39" s="668"/>
      <c r="CR39" s="629">
        <v>511334</v>
      </c>
      <c r="CS39" s="640"/>
      <c r="CT39" s="640"/>
      <c r="CU39" s="640"/>
      <c r="CV39" s="640"/>
      <c r="CW39" s="640"/>
      <c r="CX39" s="640"/>
      <c r="CY39" s="641"/>
      <c r="CZ39" s="632">
        <v>9.9</v>
      </c>
      <c r="DA39" s="642"/>
      <c r="DB39" s="642"/>
      <c r="DC39" s="643"/>
      <c r="DD39" s="635">
        <v>417994</v>
      </c>
      <c r="DE39" s="640"/>
      <c r="DF39" s="640"/>
      <c r="DG39" s="640"/>
      <c r="DH39" s="640"/>
      <c r="DI39" s="640"/>
      <c r="DJ39" s="640"/>
      <c r="DK39" s="641"/>
      <c r="DL39" s="635" t="s">
        <v>128</v>
      </c>
      <c r="DM39" s="640"/>
      <c r="DN39" s="640"/>
      <c r="DO39" s="640"/>
      <c r="DP39" s="640"/>
      <c r="DQ39" s="640"/>
      <c r="DR39" s="640"/>
      <c r="DS39" s="640"/>
      <c r="DT39" s="640"/>
      <c r="DU39" s="640"/>
      <c r="DV39" s="641"/>
      <c r="DW39" s="632" t="s">
        <v>128</v>
      </c>
      <c r="DX39" s="642"/>
      <c r="DY39" s="642"/>
      <c r="DZ39" s="642"/>
      <c r="EA39" s="642"/>
      <c r="EB39" s="642"/>
      <c r="EC39" s="669"/>
    </row>
    <row r="40" spans="2:133" ht="11.25" customHeight="1" x14ac:dyDescent="0.15">
      <c r="B40" s="626" t="s">
        <v>339</v>
      </c>
      <c r="C40" s="627"/>
      <c r="D40" s="627"/>
      <c r="E40" s="627"/>
      <c r="F40" s="627"/>
      <c r="G40" s="627"/>
      <c r="H40" s="627"/>
      <c r="I40" s="627"/>
      <c r="J40" s="627"/>
      <c r="K40" s="627"/>
      <c r="L40" s="627"/>
      <c r="M40" s="627"/>
      <c r="N40" s="627"/>
      <c r="O40" s="627"/>
      <c r="P40" s="627"/>
      <c r="Q40" s="628"/>
      <c r="R40" s="629" t="s">
        <v>128</v>
      </c>
      <c r="S40" s="630"/>
      <c r="T40" s="630"/>
      <c r="U40" s="630"/>
      <c r="V40" s="630"/>
      <c r="W40" s="630"/>
      <c r="X40" s="630"/>
      <c r="Y40" s="631"/>
      <c r="Z40" s="656" t="s">
        <v>128</v>
      </c>
      <c r="AA40" s="656"/>
      <c r="AB40" s="656"/>
      <c r="AC40" s="656"/>
      <c r="AD40" s="657" t="s">
        <v>128</v>
      </c>
      <c r="AE40" s="657"/>
      <c r="AF40" s="657"/>
      <c r="AG40" s="657"/>
      <c r="AH40" s="657"/>
      <c r="AI40" s="657"/>
      <c r="AJ40" s="657"/>
      <c r="AK40" s="657"/>
      <c r="AL40" s="632" t="s">
        <v>128</v>
      </c>
      <c r="AM40" s="633"/>
      <c r="AN40" s="633"/>
      <c r="AO40" s="658"/>
      <c r="AQ40" s="670" t="s">
        <v>340</v>
      </c>
      <c r="AR40" s="671"/>
      <c r="AS40" s="671"/>
      <c r="AT40" s="671"/>
      <c r="AU40" s="671"/>
      <c r="AV40" s="671"/>
      <c r="AW40" s="671"/>
      <c r="AX40" s="671"/>
      <c r="AY40" s="672"/>
      <c r="AZ40" s="629" t="s">
        <v>128</v>
      </c>
      <c r="BA40" s="630"/>
      <c r="BB40" s="630"/>
      <c r="BC40" s="630"/>
      <c r="BD40" s="640"/>
      <c r="BE40" s="640"/>
      <c r="BF40" s="673"/>
      <c r="BG40" s="675" t="s">
        <v>341</v>
      </c>
      <c r="BH40" s="676"/>
      <c r="BI40" s="676"/>
      <c r="BJ40" s="676"/>
      <c r="BK40" s="676"/>
      <c r="BL40" s="364"/>
      <c r="BM40" s="667" t="s">
        <v>342</v>
      </c>
      <c r="BN40" s="667"/>
      <c r="BO40" s="667"/>
      <c r="BP40" s="667"/>
      <c r="BQ40" s="667"/>
      <c r="BR40" s="667"/>
      <c r="BS40" s="667"/>
      <c r="BT40" s="667"/>
      <c r="BU40" s="668"/>
      <c r="BV40" s="629">
        <v>74</v>
      </c>
      <c r="BW40" s="630"/>
      <c r="BX40" s="630"/>
      <c r="BY40" s="630"/>
      <c r="BZ40" s="630"/>
      <c r="CA40" s="630"/>
      <c r="CB40" s="674"/>
      <c r="CD40" s="666" t="s">
        <v>343</v>
      </c>
      <c r="CE40" s="667"/>
      <c r="CF40" s="667"/>
      <c r="CG40" s="667"/>
      <c r="CH40" s="667"/>
      <c r="CI40" s="667"/>
      <c r="CJ40" s="667"/>
      <c r="CK40" s="667"/>
      <c r="CL40" s="667"/>
      <c r="CM40" s="667"/>
      <c r="CN40" s="667"/>
      <c r="CO40" s="667"/>
      <c r="CP40" s="667"/>
      <c r="CQ40" s="668"/>
      <c r="CR40" s="629" t="s">
        <v>128</v>
      </c>
      <c r="CS40" s="630"/>
      <c r="CT40" s="630"/>
      <c r="CU40" s="630"/>
      <c r="CV40" s="630"/>
      <c r="CW40" s="630"/>
      <c r="CX40" s="630"/>
      <c r="CY40" s="631"/>
      <c r="CZ40" s="632" t="s">
        <v>128</v>
      </c>
      <c r="DA40" s="642"/>
      <c r="DB40" s="642"/>
      <c r="DC40" s="643"/>
      <c r="DD40" s="635" t="s">
        <v>128</v>
      </c>
      <c r="DE40" s="630"/>
      <c r="DF40" s="630"/>
      <c r="DG40" s="630"/>
      <c r="DH40" s="630"/>
      <c r="DI40" s="630"/>
      <c r="DJ40" s="630"/>
      <c r="DK40" s="631"/>
      <c r="DL40" s="635" t="s">
        <v>128</v>
      </c>
      <c r="DM40" s="630"/>
      <c r="DN40" s="630"/>
      <c r="DO40" s="630"/>
      <c r="DP40" s="630"/>
      <c r="DQ40" s="630"/>
      <c r="DR40" s="630"/>
      <c r="DS40" s="630"/>
      <c r="DT40" s="630"/>
      <c r="DU40" s="630"/>
      <c r="DV40" s="631"/>
      <c r="DW40" s="632" t="s">
        <v>128</v>
      </c>
      <c r="DX40" s="642"/>
      <c r="DY40" s="642"/>
      <c r="DZ40" s="642"/>
      <c r="EA40" s="642"/>
      <c r="EB40" s="642"/>
      <c r="EC40" s="669"/>
    </row>
    <row r="41" spans="2:133" ht="11.25" customHeight="1" x14ac:dyDescent="0.15">
      <c r="B41" s="626" t="s">
        <v>344</v>
      </c>
      <c r="C41" s="627"/>
      <c r="D41" s="627"/>
      <c r="E41" s="627"/>
      <c r="F41" s="627"/>
      <c r="G41" s="627"/>
      <c r="H41" s="627"/>
      <c r="I41" s="627"/>
      <c r="J41" s="627"/>
      <c r="K41" s="627"/>
      <c r="L41" s="627"/>
      <c r="M41" s="627"/>
      <c r="N41" s="627"/>
      <c r="O41" s="627"/>
      <c r="P41" s="627"/>
      <c r="Q41" s="628"/>
      <c r="R41" s="629" t="s">
        <v>128</v>
      </c>
      <c r="S41" s="630"/>
      <c r="T41" s="630"/>
      <c r="U41" s="630"/>
      <c r="V41" s="630"/>
      <c r="W41" s="630"/>
      <c r="X41" s="630"/>
      <c r="Y41" s="631"/>
      <c r="Z41" s="656" t="s">
        <v>128</v>
      </c>
      <c r="AA41" s="656"/>
      <c r="AB41" s="656"/>
      <c r="AC41" s="656"/>
      <c r="AD41" s="657" t="s">
        <v>128</v>
      </c>
      <c r="AE41" s="657"/>
      <c r="AF41" s="657"/>
      <c r="AG41" s="657"/>
      <c r="AH41" s="657"/>
      <c r="AI41" s="657"/>
      <c r="AJ41" s="657"/>
      <c r="AK41" s="657"/>
      <c r="AL41" s="632" t="s">
        <v>128</v>
      </c>
      <c r="AM41" s="633"/>
      <c r="AN41" s="633"/>
      <c r="AO41" s="658"/>
      <c r="AQ41" s="670" t="s">
        <v>345</v>
      </c>
      <c r="AR41" s="671"/>
      <c r="AS41" s="671"/>
      <c r="AT41" s="671"/>
      <c r="AU41" s="671"/>
      <c r="AV41" s="671"/>
      <c r="AW41" s="671"/>
      <c r="AX41" s="671"/>
      <c r="AY41" s="672"/>
      <c r="AZ41" s="629">
        <v>11444</v>
      </c>
      <c r="BA41" s="630"/>
      <c r="BB41" s="630"/>
      <c r="BC41" s="630"/>
      <c r="BD41" s="640"/>
      <c r="BE41" s="640"/>
      <c r="BF41" s="673"/>
      <c r="BG41" s="675"/>
      <c r="BH41" s="676"/>
      <c r="BI41" s="676"/>
      <c r="BJ41" s="676"/>
      <c r="BK41" s="676"/>
      <c r="BL41" s="364"/>
      <c r="BM41" s="667" t="s">
        <v>346</v>
      </c>
      <c r="BN41" s="667"/>
      <c r="BO41" s="667"/>
      <c r="BP41" s="667"/>
      <c r="BQ41" s="667"/>
      <c r="BR41" s="667"/>
      <c r="BS41" s="667"/>
      <c r="BT41" s="667"/>
      <c r="BU41" s="668"/>
      <c r="BV41" s="629" t="s">
        <v>128</v>
      </c>
      <c r="BW41" s="630"/>
      <c r="BX41" s="630"/>
      <c r="BY41" s="630"/>
      <c r="BZ41" s="630"/>
      <c r="CA41" s="630"/>
      <c r="CB41" s="674"/>
      <c r="CD41" s="666" t="s">
        <v>347</v>
      </c>
      <c r="CE41" s="667"/>
      <c r="CF41" s="667"/>
      <c r="CG41" s="667"/>
      <c r="CH41" s="667"/>
      <c r="CI41" s="667"/>
      <c r="CJ41" s="667"/>
      <c r="CK41" s="667"/>
      <c r="CL41" s="667"/>
      <c r="CM41" s="667"/>
      <c r="CN41" s="667"/>
      <c r="CO41" s="667"/>
      <c r="CP41" s="667"/>
      <c r="CQ41" s="668"/>
      <c r="CR41" s="629" t="s">
        <v>128</v>
      </c>
      <c r="CS41" s="640"/>
      <c r="CT41" s="640"/>
      <c r="CU41" s="640"/>
      <c r="CV41" s="640"/>
      <c r="CW41" s="640"/>
      <c r="CX41" s="640"/>
      <c r="CY41" s="641"/>
      <c r="CZ41" s="632" t="s">
        <v>128</v>
      </c>
      <c r="DA41" s="642"/>
      <c r="DB41" s="642"/>
      <c r="DC41" s="643"/>
      <c r="DD41" s="635" t="s">
        <v>128</v>
      </c>
      <c r="DE41" s="640"/>
      <c r="DF41" s="640"/>
      <c r="DG41" s="640"/>
      <c r="DH41" s="640"/>
      <c r="DI41" s="640"/>
      <c r="DJ41" s="640"/>
      <c r="DK41" s="641"/>
      <c r="DL41" s="636"/>
      <c r="DM41" s="637"/>
      <c r="DN41" s="637"/>
      <c r="DO41" s="637"/>
      <c r="DP41" s="637"/>
      <c r="DQ41" s="637"/>
      <c r="DR41" s="637"/>
      <c r="DS41" s="637"/>
      <c r="DT41" s="637"/>
      <c r="DU41" s="637"/>
      <c r="DV41" s="638"/>
      <c r="DW41" s="622"/>
      <c r="DX41" s="623"/>
      <c r="DY41" s="623"/>
      <c r="DZ41" s="623"/>
      <c r="EA41" s="623"/>
      <c r="EB41" s="623"/>
      <c r="EC41" s="624"/>
    </row>
    <row r="42" spans="2:133" ht="11.25" customHeight="1" x14ac:dyDescent="0.15">
      <c r="B42" s="626" t="s">
        <v>348</v>
      </c>
      <c r="C42" s="627"/>
      <c r="D42" s="627"/>
      <c r="E42" s="627"/>
      <c r="F42" s="627"/>
      <c r="G42" s="627"/>
      <c r="H42" s="627"/>
      <c r="I42" s="627"/>
      <c r="J42" s="627"/>
      <c r="K42" s="627"/>
      <c r="L42" s="627"/>
      <c r="M42" s="627"/>
      <c r="N42" s="627"/>
      <c r="O42" s="627"/>
      <c r="P42" s="627"/>
      <c r="Q42" s="628"/>
      <c r="R42" s="629" t="s">
        <v>128</v>
      </c>
      <c r="S42" s="630"/>
      <c r="T42" s="630"/>
      <c r="U42" s="630"/>
      <c r="V42" s="630"/>
      <c r="W42" s="630"/>
      <c r="X42" s="630"/>
      <c r="Y42" s="631"/>
      <c r="Z42" s="656" t="s">
        <v>128</v>
      </c>
      <c r="AA42" s="656"/>
      <c r="AB42" s="656"/>
      <c r="AC42" s="656"/>
      <c r="AD42" s="657" t="s">
        <v>128</v>
      </c>
      <c r="AE42" s="657"/>
      <c r="AF42" s="657"/>
      <c r="AG42" s="657"/>
      <c r="AH42" s="657"/>
      <c r="AI42" s="657"/>
      <c r="AJ42" s="657"/>
      <c r="AK42" s="657"/>
      <c r="AL42" s="632" t="s">
        <v>128</v>
      </c>
      <c r="AM42" s="633"/>
      <c r="AN42" s="633"/>
      <c r="AO42" s="658"/>
      <c r="AQ42" s="663" t="s">
        <v>349</v>
      </c>
      <c r="AR42" s="664"/>
      <c r="AS42" s="664"/>
      <c r="AT42" s="664"/>
      <c r="AU42" s="664"/>
      <c r="AV42" s="664"/>
      <c r="AW42" s="664"/>
      <c r="AX42" s="664"/>
      <c r="AY42" s="665"/>
      <c r="AZ42" s="609">
        <v>11783</v>
      </c>
      <c r="BA42" s="644"/>
      <c r="BB42" s="644"/>
      <c r="BC42" s="644"/>
      <c r="BD42" s="610"/>
      <c r="BE42" s="610"/>
      <c r="BF42" s="659"/>
      <c r="BG42" s="677"/>
      <c r="BH42" s="678"/>
      <c r="BI42" s="678"/>
      <c r="BJ42" s="678"/>
      <c r="BK42" s="678"/>
      <c r="BL42" s="365"/>
      <c r="BM42" s="660" t="s">
        <v>350</v>
      </c>
      <c r="BN42" s="660"/>
      <c r="BO42" s="660"/>
      <c r="BP42" s="660"/>
      <c r="BQ42" s="660"/>
      <c r="BR42" s="660"/>
      <c r="BS42" s="660"/>
      <c r="BT42" s="660"/>
      <c r="BU42" s="661"/>
      <c r="BV42" s="609" t="s">
        <v>128</v>
      </c>
      <c r="BW42" s="644"/>
      <c r="BX42" s="644"/>
      <c r="BY42" s="644"/>
      <c r="BZ42" s="644"/>
      <c r="CA42" s="644"/>
      <c r="CB42" s="662"/>
      <c r="CD42" s="626" t="s">
        <v>351</v>
      </c>
      <c r="CE42" s="627"/>
      <c r="CF42" s="627"/>
      <c r="CG42" s="627"/>
      <c r="CH42" s="627"/>
      <c r="CI42" s="627"/>
      <c r="CJ42" s="627"/>
      <c r="CK42" s="627"/>
      <c r="CL42" s="627"/>
      <c r="CM42" s="627"/>
      <c r="CN42" s="627"/>
      <c r="CO42" s="627"/>
      <c r="CP42" s="627"/>
      <c r="CQ42" s="628"/>
      <c r="CR42" s="629">
        <v>896892</v>
      </c>
      <c r="CS42" s="640"/>
      <c r="CT42" s="640"/>
      <c r="CU42" s="640"/>
      <c r="CV42" s="640"/>
      <c r="CW42" s="640"/>
      <c r="CX42" s="640"/>
      <c r="CY42" s="641"/>
      <c r="CZ42" s="632">
        <v>17.399999999999999</v>
      </c>
      <c r="DA42" s="642"/>
      <c r="DB42" s="642"/>
      <c r="DC42" s="643"/>
      <c r="DD42" s="635">
        <v>335241</v>
      </c>
      <c r="DE42" s="640"/>
      <c r="DF42" s="640"/>
      <c r="DG42" s="640"/>
      <c r="DH42" s="640"/>
      <c r="DI42" s="640"/>
      <c r="DJ42" s="640"/>
      <c r="DK42" s="641"/>
      <c r="DL42" s="636"/>
      <c r="DM42" s="637"/>
      <c r="DN42" s="637"/>
      <c r="DO42" s="637"/>
      <c r="DP42" s="637"/>
      <c r="DQ42" s="637"/>
      <c r="DR42" s="637"/>
      <c r="DS42" s="637"/>
      <c r="DT42" s="637"/>
      <c r="DU42" s="637"/>
      <c r="DV42" s="638"/>
      <c r="DW42" s="622"/>
      <c r="DX42" s="623"/>
      <c r="DY42" s="623"/>
      <c r="DZ42" s="623"/>
      <c r="EA42" s="623"/>
      <c r="EB42" s="623"/>
      <c r="EC42" s="624"/>
    </row>
    <row r="43" spans="2:133" ht="11.25" customHeight="1" x14ac:dyDescent="0.15">
      <c r="B43" s="626" t="s">
        <v>352</v>
      </c>
      <c r="C43" s="627"/>
      <c r="D43" s="627"/>
      <c r="E43" s="627"/>
      <c r="F43" s="627"/>
      <c r="G43" s="627"/>
      <c r="H43" s="627"/>
      <c r="I43" s="627"/>
      <c r="J43" s="627"/>
      <c r="K43" s="627"/>
      <c r="L43" s="627"/>
      <c r="M43" s="627"/>
      <c r="N43" s="627"/>
      <c r="O43" s="627"/>
      <c r="P43" s="627"/>
      <c r="Q43" s="628"/>
      <c r="R43" s="629" t="s">
        <v>128</v>
      </c>
      <c r="S43" s="630"/>
      <c r="T43" s="630"/>
      <c r="U43" s="630"/>
      <c r="V43" s="630"/>
      <c r="W43" s="630"/>
      <c r="X43" s="630"/>
      <c r="Y43" s="631"/>
      <c r="Z43" s="656" t="s">
        <v>128</v>
      </c>
      <c r="AA43" s="656"/>
      <c r="AB43" s="656"/>
      <c r="AC43" s="656"/>
      <c r="AD43" s="657" t="s">
        <v>128</v>
      </c>
      <c r="AE43" s="657"/>
      <c r="AF43" s="657"/>
      <c r="AG43" s="657"/>
      <c r="AH43" s="657"/>
      <c r="AI43" s="657"/>
      <c r="AJ43" s="657"/>
      <c r="AK43" s="657"/>
      <c r="AL43" s="632" t="s">
        <v>128</v>
      </c>
      <c r="AM43" s="633"/>
      <c r="AN43" s="633"/>
      <c r="AO43" s="658"/>
      <c r="BV43" s="219"/>
      <c r="BW43" s="219"/>
      <c r="BX43" s="219"/>
      <c r="BY43" s="219"/>
      <c r="BZ43" s="219"/>
      <c r="CA43" s="219"/>
      <c r="CB43" s="219"/>
      <c r="CD43" s="626" t="s">
        <v>353</v>
      </c>
      <c r="CE43" s="627"/>
      <c r="CF43" s="627"/>
      <c r="CG43" s="627"/>
      <c r="CH43" s="627"/>
      <c r="CI43" s="627"/>
      <c r="CJ43" s="627"/>
      <c r="CK43" s="627"/>
      <c r="CL43" s="627"/>
      <c r="CM43" s="627"/>
      <c r="CN43" s="627"/>
      <c r="CO43" s="627"/>
      <c r="CP43" s="627"/>
      <c r="CQ43" s="628"/>
      <c r="CR43" s="629">
        <v>9543</v>
      </c>
      <c r="CS43" s="640"/>
      <c r="CT43" s="640"/>
      <c r="CU43" s="640"/>
      <c r="CV43" s="640"/>
      <c r="CW43" s="640"/>
      <c r="CX43" s="640"/>
      <c r="CY43" s="641"/>
      <c r="CZ43" s="632">
        <v>0.2</v>
      </c>
      <c r="DA43" s="642"/>
      <c r="DB43" s="642"/>
      <c r="DC43" s="643"/>
      <c r="DD43" s="635">
        <v>9543</v>
      </c>
      <c r="DE43" s="640"/>
      <c r="DF43" s="640"/>
      <c r="DG43" s="640"/>
      <c r="DH43" s="640"/>
      <c r="DI43" s="640"/>
      <c r="DJ43" s="640"/>
      <c r="DK43" s="641"/>
      <c r="DL43" s="636"/>
      <c r="DM43" s="637"/>
      <c r="DN43" s="637"/>
      <c r="DO43" s="637"/>
      <c r="DP43" s="637"/>
      <c r="DQ43" s="637"/>
      <c r="DR43" s="637"/>
      <c r="DS43" s="637"/>
      <c r="DT43" s="637"/>
      <c r="DU43" s="637"/>
      <c r="DV43" s="638"/>
      <c r="DW43" s="622"/>
      <c r="DX43" s="623"/>
      <c r="DY43" s="623"/>
      <c r="DZ43" s="623"/>
      <c r="EA43" s="623"/>
      <c r="EB43" s="623"/>
      <c r="EC43" s="624"/>
    </row>
    <row r="44" spans="2:133" ht="11.25" customHeight="1" x14ac:dyDescent="0.15">
      <c r="B44" s="606" t="s">
        <v>354</v>
      </c>
      <c r="C44" s="607"/>
      <c r="D44" s="607"/>
      <c r="E44" s="607"/>
      <c r="F44" s="607"/>
      <c r="G44" s="607"/>
      <c r="H44" s="607"/>
      <c r="I44" s="607"/>
      <c r="J44" s="607"/>
      <c r="K44" s="607"/>
      <c r="L44" s="607"/>
      <c r="M44" s="607"/>
      <c r="N44" s="607"/>
      <c r="O44" s="607"/>
      <c r="P44" s="607"/>
      <c r="Q44" s="608"/>
      <c r="R44" s="609">
        <v>5203853</v>
      </c>
      <c r="S44" s="644"/>
      <c r="T44" s="644"/>
      <c r="U44" s="644"/>
      <c r="V44" s="644"/>
      <c r="W44" s="644"/>
      <c r="X44" s="644"/>
      <c r="Y44" s="645"/>
      <c r="Z44" s="646">
        <v>100</v>
      </c>
      <c r="AA44" s="646"/>
      <c r="AB44" s="646"/>
      <c r="AC44" s="646"/>
      <c r="AD44" s="647">
        <v>2444838</v>
      </c>
      <c r="AE44" s="647"/>
      <c r="AF44" s="647"/>
      <c r="AG44" s="647"/>
      <c r="AH44" s="647"/>
      <c r="AI44" s="647"/>
      <c r="AJ44" s="647"/>
      <c r="AK44" s="647"/>
      <c r="AL44" s="612">
        <v>100</v>
      </c>
      <c r="AM44" s="648"/>
      <c r="AN44" s="648"/>
      <c r="AO44" s="649"/>
      <c r="CD44" s="650" t="s">
        <v>301</v>
      </c>
      <c r="CE44" s="651"/>
      <c r="CF44" s="626" t="s">
        <v>355</v>
      </c>
      <c r="CG44" s="627"/>
      <c r="CH44" s="627"/>
      <c r="CI44" s="627"/>
      <c r="CJ44" s="627"/>
      <c r="CK44" s="627"/>
      <c r="CL44" s="627"/>
      <c r="CM44" s="627"/>
      <c r="CN44" s="627"/>
      <c r="CO44" s="627"/>
      <c r="CP44" s="627"/>
      <c r="CQ44" s="628"/>
      <c r="CR44" s="629">
        <v>896892</v>
      </c>
      <c r="CS44" s="630"/>
      <c r="CT44" s="630"/>
      <c r="CU44" s="630"/>
      <c r="CV44" s="630"/>
      <c r="CW44" s="630"/>
      <c r="CX44" s="630"/>
      <c r="CY44" s="631"/>
      <c r="CZ44" s="632">
        <v>17.399999999999999</v>
      </c>
      <c r="DA44" s="633"/>
      <c r="DB44" s="633"/>
      <c r="DC44" s="634"/>
      <c r="DD44" s="635">
        <v>335241</v>
      </c>
      <c r="DE44" s="630"/>
      <c r="DF44" s="630"/>
      <c r="DG44" s="630"/>
      <c r="DH44" s="630"/>
      <c r="DI44" s="630"/>
      <c r="DJ44" s="630"/>
      <c r="DK44" s="631"/>
      <c r="DL44" s="636"/>
      <c r="DM44" s="637"/>
      <c r="DN44" s="637"/>
      <c r="DO44" s="637"/>
      <c r="DP44" s="637"/>
      <c r="DQ44" s="637"/>
      <c r="DR44" s="637"/>
      <c r="DS44" s="637"/>
      <c r="DT44" s="637"/>
      <c r="DU44" s="637"/>
      <c r="DV44" s="638"/>
      <c r="DW44" s="622"/>
      <c r="DX44" s="623"/>
      <c r="DY44" s="623"/>
      <c r="DZ44" s="623"/>
      <c r="EA44" s="623"/>
      <c r="EB44" s="623"/>
      <c r="EC44" s="624"/>
    </row>
    <row r="45" spans="2:133" ht="11.25" customHeight="1" x14ac:dyDescent="0.15">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652"/>
      <c r="CE45" s="653"/>
      <c r="CF45" s="626" t="s">
        <v>356</v>
      </c>
      <c r="CG45" s="627"/>
      <c r="CH45" s="627"/>
      <c r="CI45" s="627"/>
      <c r="CJ45" s="627"/>
      <c r="CK45" s="627"/>
      <c r="CL45" s="627"/>
      <c r="CM45" s="627"/>
      <c r="CN45" s="627"/>
      <c r="CO45" s="627"/>
      <c r="CP45" s="627"/>
      <c r="CQ45" s="628"/>
      <c r="CR45" s="629">
        <v>10824</v>
      </c>
      <c r="CS45" s="640"/>
      <c r="CT45" s="640"/>
      <c r="CU45" s="640"/>
      <c r="CV45" s="640"/>
      <c r="CW45" s="640"/>
      <c r="CX45" s="640"/>
      <c r="CY45" s="641"/>
      <c r="CZ45" s="632">
        <v>0.2</v>
      </c>
      <c r="DA45" s="642"/>
      <c r="DB45" s="642"/>
      <c r="DC45" s="643"/>
      <c r="DD45" s="635">
        <v>2646</v>
      </c>
      <c r="DE45" s="640"/>
      <c r="DF45" s="640"/>
      <c r="DG45" s="640"/>
      <c r="DH45" s="640"/>
      <c r="DI45" s="640"/>
      <c r="DJ45" s="640"/>
      <c r="DK45" s="641"/>
      <c r="DL45" s="636"/>
      <c r="DM45" s="637"/>
      <c r="DN45" s="637"/>
      <c r="DO45" s="637"/>
      <c r="DP45" s="637"/>
      <c r="DQ45" s="637"/>
      <c r="DR45" s="637"/>
      <c r="DS45" s="637"/>
      <c r="DT45" s="637"/>
      <c r="DU45" s="637"/>
      <c r="DV45" s="638"/>
      <c r="DW45" s="622"/>
      <c r="DX45" s="623"/>
      <c r="DY45" s="623"/>
      <c r="DZ45" s="623"/>
      <c r="EA45" s="623"/>
      <c r="EB45" s="623"/>
      <c r="EC45" s="624"/>
    </row>
    <row r="46" spans="2:133" ht="11.25" customHeight="1" x14ac:dyDescent="0.15">
      <c r="B46" s="221" t="s">
        <v>357</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652"/>
      <c r="CE46" s="653"/>
      <c r="CF46" s="626" t="s">
        <v>358</v>
      </c>
      <c r="CG46" s="627"/>
      <c r="CH46" s="627"/>
      <c r="CI46" s="627"/>
      <c r="CJ46" s="627"/>
      <c r="CK46" s="627"/>
      <c r="CL46" s="627"/>
      <c r="CM46" s="627"/>
      <c r="CN46" s="627"/>
      <c r="CO46" s="627"/>
      <c r="CP46" s="627"/>
      <c r="CQ46" s="628"/>
      <c r="CR46" s="629">
        <v>886068</v>
      </c>
      <c r="CS46" s="630"/>
      <c r="CT46" s="630"/>
      <c r="CU46" s="630"/>
      <c r="CV46" s="630"/>
      <c r="CW46" s="630"/>
      <c r="CX46" s="630"/>
      <c r="CY46" s="631"/>
      <c r="CZ46" s="632">
        <v>17.100000000000001</v>
      </c>
      <c r="DA46" s="633"/>
      <c r="DB46" s="633"/>
      <c r="DC46" s="634"/>
      <c r="DD46" s="635">
        <v>332595</v>
      </c>
      <c r="DE46" s="630"/>
      <c r="DF46" s="630"/>
      <c r="DG46" s="630"/>
      <c r="DH46" s="630"/>
      <c r="DI46" s="630"/>
      <c r="DJ46" s="630"/>
      <c r="DK46" s="631"/>
      <c r="DL46" s="636"/>
      <c r="DM46" s="637"/>
      <c r="DN46" s="637"/>
      <c r="DO46" s="637"/>
      <c r="DP46" s="637"/>
      <c r="DQ46" s="637"/>
      <c r="DR46" s="637"/>
      <c r="DS46" s="637"/>
      <c r="DT46" s="637"/>
      <c r="DU46" s="637"/>
      <c r="DV46" s="638"/>
      <c r="DW46" s="622"/>
      <c r="DX46" s="623"/>
      <c r="DY46" s="623"/>
      <c r="DZ46" s="623"/>
      <c r="EA46" s="623"/>
      <c r="EB46" s="623"/>
      <c r="EC46" s="624"/>
    </row>
    <row r="47" spans="2:133" ht="11.25" customHeight="1" x14ac:dyDescent="0.15">
      <c r="B47" s="639" t="s">
        <v>359</v>
      </c>
      <c r="C47" s="639"/>
      <c r="D47" s="639"/>
      <c r="E47" s="639"/>
      <c r="F47" s="639"/>
      <c r="G47" s="639"/>
      <c r="H47" s="639"/>
      <c r="I47" s="639"/>
      <c r="J47" s="639"/>
      <c r="K47" s="639"/>
      <c r="L47" s="639"/>
      <c r="M47" s="639"/>
      <c r="N47" s="639"/>
      <c r="O47" s="639"/>
      <c r="P47" s="639"/>
      <c r="Q47" s="639"/>
      <c r="R47" s="639"/>
      <c r="S47" s="639"/>
      <c r="T47" s="639"/>
      <c r="U47" s="639"/>
      <c r="V47" s="639"/>
      <c r="W47" s="639"/>
      <c r="X47" s="639"/>
      <c r="Y47" s="639"/>
      <c r="Z47" s="639"/>
      <c r="AA47" s="639"/>
      <c r="AB47" s="639"/>
      <c r="AC47" s="639"/>
      <c r="AD47" s="639"/>
      <c r="AE47" s="639"/>
      <c r="AF47" s="639"/>
      <c r="AG47" s="639"/>
      <c r="AH47" s="639"/>
      <c r="AI47" s="639"/>
      <c r="AJ47" s="639"/>
      <c r="AK47" s="639"/>
      <c r="AL47" s="639"/>
      <c r="AM47" s="639"/>
      <c r="AN47" s="639"/>
      <c r="AO47" s="639"/>
      <c r="AP47" s="639"/>
      <c r="AQ47" s="639"/>
      <c r="AR47" s="639"/>
      <c r="AS47" s="639"/>
      <c r="AT47" s="639"/>
      <c r="AU47" s="639"/>
      <c r="AV47" s="639"/>
      <c r="AW47" s="639"/>
      <c r="AX47" s="639"/>
      <c r="AY47" s="639"/>
      <c r="AZ47" s="639"/>
      <c r="BA47" s="639"/>
      <c r="BB47" s="639"/>
      <c r="BC47" s="639"/>
      <c r="BD47" s="639"/>
      <c r="BE47" s="639"/>
      <c r="BF47" s="639"/>
      <c r="BG47" s="639"/>
      <c r="BH47" s="639"/>
      <c r="BI47" s="639"/>
      <c r="BJ47" s="639"/>
      <c r="BK47" s="639"/>
      <c r="BL47" s="639"/>
      <c r="BM47" s="639"/>
      <c r="BN47" s="639"/>
      <c r="BO47" s="639"/>
      <c r="BP47" s="639"/>
      <c r="BQ47" s="639"/>
      <c r="BR47" s="639"/>
      <c r="BS47" s="639"/>
      <c r="BT47" s="639"/>
      <c r="BU47" s="639"/>
      <c r="BV47" s="639"/>
      <c r="BW47" s="639"/>
      <c r="BX47" s="639"/>
      <c r="BY47" s="639"/>
      <c r="BZ47" s="639"/>
      <c r="CA47" s="639"/>
      <c r="CB47" s="639"/>
      <c r="CD47" s="652"/>
      <c r="CE47" s="653"/>
      <c r="CF47" s="626" t="s">
        <v>360</v>
      </c>
      <c r="CG47" s="627"/>
      <c r="CH47" s="627"/>
      <c r="CI47" s="627"/>
      <c r="CJ47" s="627"/>
      <c r="CK47" s="627"/>
      <c r="CL47" s="627"/>
      <c r="CM47" s="627"/>
      <c r="CN47" s="627"/>
      <c r="CO47" s="627"/>
      <c r="CP47" s="627"/>
      <c r="CQ47" s="628"/>
      <c r="CR47" s="629" t="s">
        <v>128</v>
      </c>
      <c r="CS47" s="640"/>
      <c r="CT47" s="640"/>
      <c r="CU47" s="640"/>
      <c r="CV47" s="640"/>
      <c r="CW47" s="640"/>
      <c r="CX47" s="640"/>
      <c r="CY47" s="641"/>
      <c r="CZ47" s="632" t="s">
        <v>128</v>
      </c>
      <c r="DA47" s="642"/>
      <c r="DB47" s="642"/>
      <c r="DC47" s="643"/>
      <c r="DD47" s="635" t="s">
        <v>128</v>
      </c>
      <c r="DE47" s="640"/>
      <c r="DF47" s="640"/>
      <c r="DG47" s="640"/>
      <c r="DH47" s="640"/>
      <c r="DI47" s="640"/>
      <c r="DJ47" s="640"/>
      <c r="DK47" s="641"/>
      <c r="DL47" s="636"/>
      <c r="DM47" s="637"/>
      <c r="DN47" s="637"/>
      <c r="DO47" s="637"/>
      <c r="DP47" s="637"/>
      <c r="DQ47" s="637"/>
      <c r="DR47" s="637"/>
      <c r="DS47" s="637"/>
      <c r="DT47" s="637"/>
      <c r="DU47" s="637"/>
      <c r="DV47" s="638"/>
      <c r="DW47" s="622"/>
      <c r="DX47" s="623"/>
      <c r="DY47" s="623"/>
      <c r="DZ47" s="623"/>
      <c r="EA47" s="623"/>
      <c r="EB47" s="623"/>
      <c r="EC47" s="624"/>
    </row>
    <row r="48" spans="2:133" x14ac:dyDescent="0.15">
      <c r="B48" s="625" t="s">
        <v>361</v>
      </c>
      <c r="C48" s="625"/>
      <c r="D48" s="625"/>
      <c r="E48" s="625"/>
      <c r="F48" s="625"/>
      <c r="G48" s="625"/>
      <c r="H48" s="625"/>
      <c r="I48" s="625"/>
      <c r="J48" s="625"/>
      <c r="K48" s="625"/>
      <c r="L48" s="625"/>
      <c r="M48" s="625"/>
      <c r="N48" s="625"/>
      <c r="O48" s="625"/>
      <c r="P48" s="625"/>
      <c r="Q48" s="625"/>
      <c r="R48" s="625"/>
      <c r="S48" s="625"/>
      <c r="T48" s="625"/>
      <c r="U48" s="625"/>
      <c r="V48" s="625"/>
      <c r="W48" s="625"/>
      <c r="X48" s="625"/>
      <c r="Y48" s="625"/>
      <c r="Z48" s="625"/>
      <c r="AA48" s="625"/>
      <c r="AB48" s="625"/>
      <c r="AC48" s="625"/>
      <c r="AD48" s="625"/>
      <c r="AE48" s="625"/>
      <c r="AF48" s="625"/>
      <c r="AG48" s="625"/>
      <c r="AH48" s="625"/>
      <c r="AI48" s="625"/>
      <c r="AJ48" s="625"/>
      <c r="AK48" s="625"/>
      <c r="AL48" s="625"/>
      <c r="AM48" s="625"/>
      <c r="AN48" s="625"/>
      <c r="AO48" s="625"/>
      <c r="AP48" s="625"/>
      <c r="AQ48" s="625"/>
      <c r="AR48" s="625"/>
      <c r="AS48" s="625"/>
      <c r="AT48" s="625"/>
      <c r="AU48" s="625"/>
      <c r="AV48" s="625"/>
      <c r="AW48" s="625"/>
      <c r="AX48" s="625"/>
      <c r="AY48" s="625"/>
      <c r="AZ48" s="625"/>
      <c r="BA48" s="625"/>
      <c r="BB48" s="625"/>
      <c r="BC48" s="625"/>
      <c r="BD48" s="625"/>
      <c r="BE48" s="625"/>
      <c r="BF48" s="625"/>
      <c r="BG48" s="625"/>
      <c r="BH48" s="625"/>
      <c r="BI48" s="625"/>
      <c r="BJ48" s="625"/>
      <c r="BK48" s="625"/>
      <c r="BL48" s="625"/>
      <c r="BM48" s="625"/>
      <c r="BN48" s="625"/>
      <c r="BO48" s="625"/>
      <c r="BP48" s="625"/>
      <c r="BQ48" s="625"/>
      <c r="BR48" s="625"/>
      <c r="BS48" s="625"/>
      <c r="BT48" s="625"/>
      <c r="BU48" s="625"/>
      <c r="BV48" s="625"/>
      <c r="BW48" s="625"/>
      <c r="BX48" s="625"/>
      <c r="BY48" s="625"/>
      <c r="BZ48" s="625"/>
      <c r="CA48" s="625"/>
      <c r="CB48" s="625"/>
      <c r="CD48" s="654"/>
      <c r="CE48" s="655"/>
      <c r="CF48" s="626" t="s">
        <v>362</v>
      </c>
      <c r="CG48" s="627"/>
      <c r="CH48" s="627"/>
      <c r="CI48" s="627"/>
      <c r="CJ48" s="627"/>
      <c r="CK48" s="627"/>
      <c r="CL48" s="627"/>
      <c r="CM48" s="627"/>
      <c r="CN48" s="627"/>
      <c r="CO48" s="627"/>
      <c r="CP48" s="627"/>
      <c r="CQ48" s="628"/>
      <c r="CR48" s="629" t="s">
        <v>128</v>
      </c>
      <c r="CS48" s="630"/>
      <c r="CT48" s="630"/>
      <c r="CU48" s="630"/>
      <c r="CV48" s="630"/>
      <c r="CW48" s="630"/>
      <c r="CX48" s="630"/>
      <c r="CY48" s="631"/>
      <c r="CZ48" s="632" t="s">
        <v>128</v>
      </c>
      <c r="DA48" s="633"/>
      <c r="DB48" s="633"/>
      <c r="DC48" s="634"/>
      <c r="DD48" s="635" t="s">
        <v>128</v>
      </c>
      <c r="DE48" s="630"/>
      <c r="DF48" s="630"/>
      <c r="DG48" s="630"/>
      <c r="DH48" s="630"/>
      <c r="DI48" s="630"/>
      <c r="DJ48" s="630"/>
      <c r="DK48" s="631"/>
      <c r="DL48" s="636"/>
      <c r="DM48" s="637"/>
      <c r="DN48" s="637"/>
      <c r="DO48" s="637"/>
      <c r="DP48" s="637"/>
      <c r="DQ48" s="637"/>
      <c r="DR48" s="637"/>
      <c r="DS48" s="637"/>
      <c r="DT48" s="637"/>
      <c r="DU48" s="637"/>
      <c r="DV48" s="638"/>
      <c r="DW48" s="622"/>
      <c r="DX48" s="623"/>
      <c r="DY48" s="623"/>
      <c r="DZ48" s="623"/>
      <c r="EA48" s="623"/>
      <c r="EB48" s="623"/>
      <c r="EC48" s="624"/>
    </row>
    <row r="49" spans="2:133" ht="11.25" customHeight="1" x14ac:dyDescent="0.15">
      <c r="B49" s="363"/>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606" t="s">
        <v>363</v>
      </c>
      <c r="CE49" s="607"/>
      <c r="CF49" s="607"/>
      <c r="CG49" s="607"/>
      <c r="CH49" s="607"/>
      <c r="CI49" s="607"/>
      <c r="CJ49" s="607"/>
      <c r="CK49" s="607"/>
      <c r="CL49" s="607"/>
      <c r="CM49" s="607"/>
      <c r="CN49" s="607"/>
      <c r="CO49" s="607"/>
      <c r="CP49" s="607"/>
      <c r="CQ49" s="608"/>
      <c r="CR49" s="609">
        <v>5167060</v>
      </c>
      <c r="CS49" s="610"/>
      <c r="CT49" s="610"/>
      <c r="CU49" s="610"/>
      <c r="CV49" s="610"/>
      <c r="CW49" s="610"/>
      <c r="CX49" s="610"/>
      <c r="CY49" s="611"/>
      <c r="CZ49" s="612">
        <v>100</v>
      </c>
      <c r="DA49" s="613"/>
      <c r="DB49" s="613"/>
      <c r="DC49" s="614"/>
      <c r="DD49" s="615">
        <v>3539370</v>
      </c>
      <c r="DE49" s="610"/>
      <c r="DF49" s="610"/>
      <c r="DG49" s="610"/>
      <c r="DH49" s="610"/>
      <c r="DI49" s="610"/>
      <c r="DJ49" s="610"/>
      <c r="DK49" s="611"/>
      <c r="DL49" s="616"/>
      <c r="DM49" s="617"/>
      <c r="DN49" s="617"/>
      <c r="DO49" s="617"/>
      <c r="DP49" s="617"/>
      <c r="DQ49" s="617"/>
      <c r="DR49" s="617"/>
      <c r="DS49" s="617"/>
      <c r="DT49" s="617"/>
      <c r="DU49" s="617"/>
      <c r="DV49" s="618"/>
      <c r="DW49" s="619"/>
      <c r="DX49" s="620"/>
      <c r="DY49" s="620"/>
      <c r="DZ49" s="620"/>
      <c r="EA49" s="620"/>
      <c r="EB49" s="620"/>
      <c r="EC49" s="621"/>
    </row>
    <row r="50" spans="2:133" hidden="1" x14ac:dyDescent="0.15">
      <c r="B50" s="361"/>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7:Q7"/>
    <mergeCell ref="R7:Y7"/>
    <mergeCell ref="Z7:AC7"/>
    <mergeCell ref="AD7:AK7"/>
    <mergeCell ref="AL7:AO7"/>
    <mergeCell ref="AP7:BF7"/>
    <mergeCell ref="BG7:BN7"/>
    <mergeCell ref="BO7:BR7"/>
    <mergeCell ref="BS7:CB7"/>
    <mergeCell ref="BO6:BR6"/>
    <mergeCell ref="BS6:CB6"/>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10:Q10"/>
    <mergeCell ref="R10:Y10"/>
    <mergeCell ref="Z10:AC10"/>
    <mergeCell ref="AD10:AK10"/>
    <mergeCell ref="AL10:AO10"/>
    <mergeCell ref="AP10:BF10"/>
    <mergeCell ref="BG10:BN10"/>
    <mergeCell ref="BO10:BR10"/>
    <mergeCell ref="BS10:CB10"/>
    <mergeCell ref="BO9:BR9"/>
    <mergeCell ref="BS9:CB9"/>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13:Q13"/>
    <mergeCell ref="R13:Y13"/>
    <mergeCell ref="Z13:AC13"/>
    <mergeCell ref="AD13:AK13"/>
    <mergeCell ref="AL13:AO13"/>
    <mergeCell ref="AP13:BF13"/>
    <mergeCell ref="BG13:BN13"/>
    <mergeCell ref="BO13:BR13"/>
    <mergeCell ref="BS13:CB13"/>
    <mergeCell ref="BO12:BR12"/>
    <mergeCell ref="BS12:CB12"/>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16:Q16"/>
    <mergeCell ref="R16:Y16"/>
    <mergeCell ref="Z16:AC16"/>
    <mergeCell ref="AD16:AK16"/>
    <mergeCell ref="AL16:AO16"/>
    <mergeCell ref="AP16:BF16"/>
    <mergeCell ref="BG16:BN16"/>
    <mergeCell ref="BO16:BR16"/>
    <mergeCell ref="BS16:CB16"/>
    <mergeCell ref="BO15:BR15"/>
    <mergeCell ref="BS15:CB15"/>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19:Q19"/>
    <mergeCell ref="R19:Y19"/>
    <mergeCell ref="Z19:AC19"/>
    <mergeCell ref="AD19:AK19"/>
    <mergeCell ref="AL19:AO19"/>
    <mergeCell ref="AP19:BF19"/>
    <mergeCell ref="BG19:BN19"/>
    <mergeCell ref="BO19:BR19"/>
    <mergeCell ref="BS19:CB19"/>
    <mergeCell ref="BO18:BR18"/>
    <mergeCell ref="BS18:CB18"/>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22:Q22"/>
    <mergeCell ref="R22:Y22"/>
    <mergeCell ref="Z22:AC22"/>
    <mergeCell ref="AD22:AK22"/>
    <mergeCell ref="AL22:AO22"/>
    <mergeCell ref="AP22:BF22"/>
    <mergeCell ref="BG22:BN22"/>
    <mergeCell ref="BO22:BR22"/>
    <mergeCell ref="BS22:CB22"/>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B26:Q26"/>
    <mergeCell ref="R26:Y26"/>
    <mergeCell ref="Z26:AC26"/>
    <mergeCell ref="AD26:AK26"/>
    <mergeCell ref="AL26:AO26"/>
    <mergeCell ref="AP26:BF26"/>
    <mergeCell ref="BG26:BN26"/>
    <mergeCell ref="BO26:BR26"/>
    <mergeCell ref="BO25:BR25"/>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AD31:AK31"/>
    <mergeCell ref="AL31:AO31"/>
    <mergeCell ref="AP31:AS33"/>
    <mergeCell ref="AT31:AT33"/>
    <mergeCell ref="CR31:CY31"/>
    <mergeCell ref="CZ31:DC31"/>
    <mergeCell ref="DD31:DK31"/>
    <mergeCell ref="DL31:DV31"/>
    <mergeCell ref="DW31:EC31"/>
    <mergeCell ref="B32:Q32"/>
    <mergeCell ref="R32:Y32"/>
    <mergeCell ref="Z32:AC32"/>
    <mergeCell ref="AD32:AK32"/>
    <mergeCell ref="AL32:AO32"/>
    <mergeCell ref="AX31:BF31"/>
    <mergeCell ref="BG31:BL31"/>
    <mergeCell ref="BM31:BQ31"/>
    <mergeCell ref="BR31:BW31"/>
    <mergeCell ref="BX31:CB31"/>
    <mergeCell ref="CF31:CQ31"/>
    <mergeCell ref="CR32:CY32"/>
    <mergeCell ref="CZ32:DC32"/>
    <mergeCell ref="DD32:DK32"/>
    <mergeCell ref="DL32:DV32"/>
    <mergeCell ref="DW32:EC32"/>
    <mergeCell ref="B33:Q33"/>
    <mergeCell ref="R33:Y33"/>
    <mergeCell ref="Z33:AC33"/>
    <mergeCell ref="AD33:AK33"/>
    <mergeCell ref="AL33:AO33"/>
    <mergeCell ref="AX32:BF32"/>
    <mergeCell ref="BG32:BL32"/>
    <mergeCell ref="BM32:BQ32"/>
    <mergeCell ref="BR32:BW32"/>
    <mergeCell ref="BX32:CB32"/>
    <mergeCell ref="CF32:CQ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Z42:AC42"/>
    <mergeCell ref="AD42:AK42"/>
    <mergeCell ref="AL42:AO42"/>
    <mergeCell ref="AQ42:AY42"/>
    <mergeCell ref="CD41:CQ41"/>
    <mergeCell ref="CR41:CY41"/>
    <mergeCell ref="CZ41:DC41"/>
    <mergeCell ref="DD41:DK41"/>
    <mergeCell ref="DL41:DV41"/>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topLeftCell="A25" zoomScale="70" zoomScaleNormal="25" zoomScaleSheetLayoutView="70" workbookViewId="0">
      <selection activeCell="AP18" sqref="AP18:AT18"/>
    </sheetView>
  </sheetViews>
  <sheetFormatPr defaultColWidth="0" defaultRowHeight="13.5" zeroHeight="1" x14ac:dyDescent="0.15"/>
  <cols>
    <col min="1" max="130" width="2.75" style="227" customWidth="1"/>
    <col min="131" max="131" width="1.625" style="227" customWidth="1"/>
    <col min="132" max="16384" width="9" style="227" hidden="1"/>
  </cols>
  <sheetData>
    <row r="1" spans="1:131" ht="11.25" customHeight="1" thickBot="1" x14ac:dyDescent="0.2">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
      <c r="A2" s="1119" t="s">
        <v>364</v>
      </c>
      <c r="B2" s="1119"/>
      <c r="C2" s="1119"/>
      <c r="D2" s="1119"/>
      <c r="E2" s="1119"/>
      <c r="F2" s="1119"/>
      <c r="G2" s="1119"/>
      <c r="H2" s="1119"/>
      <c r="I2" s="1119"/>
      <c r="J2" s="1119"/>
      <c r="K2" s="1119"/>
      <c r="L2" s="1119"/>
      <c r="M2" s="1119"/>
      <c r="N2" s="1119"/>
      <c r="O2" s="1119"/>
      <c r="P2" s="1119"/>
      <c r="Q2" s="1119"/>
      <c r="R2" s="1119"/>
      <c r="S2" s="1119"/>
      <c r="T2" s="1119"/>
      <c r="U2" s="1119"/>
      <c r="V2" s="1119"/>
      <c r="W2" s="1119"/>
      <c r="X2" s="1119"/>
      <c r="Y2" s="1119"/>
      <c r="Z2" s="1119"/>
      <c r="AA2" s="1119"/>
      <c r="AB2" s="1119"/>
      <c r="AC2" s="1119"/>
      <c r="AD2" s="1119"/>
      <c r="AE2" s="1119"/>
      <c r="AF2" s="1119"/>
      <c r="AG2" s="1119"/>
      <c r="AH2" s="1119"/>
      <c r="AI2" s="1119"/>
      <c r="AJ2" s="1119"/>
      <c r="AK2" s="1119"/>
      <c r="AL2" s="1119"/>
      <c r="AM2" s="1119"/>
      <c r="AN2" s="1119"/>
      <c r="AO2" s="1119"/>
      <c r="AP2" s="1119"/>
      <c r="AQ2" s="1119"/>
      <c r="AR2" s="1119"/>
      <c r="AS2" s="1119"/>
      <c r="AT2" s="1119"/>
      <c r="AU2" s="1119"/>
      <c r="AV2" s="1119"/>
      <c r="AW2" s="1119"/>
      <c r="AX2" s="1119"/>
      <c r="AY2" s="1119"/>
      <c r="AZ2" s="1119"/>
      <c r="BA2" s="1119"/>
      <c r="BB2" s="1119"/>
      <c r="BC2" s="1119"/>
      <c r="BD2" s="1119"/>
      <c r="BE2" s="1119"/>
      <c r="BF2" s="1119"/>
      <c r="BG2" s="1119"/>
      <c r="BH2" s="1119"/>
      <c r="BI2" s="1119"/>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1120" t="s">
        <v>365</v>
      </c>
      <c r="DK2" s="1121"/>
      <c r="DL2" s="1121"/>
      <c r="DM2" s="1121"/>
      <c r="DN2" s="1121"/>
      <c r="DO2" s="1122"/>
      <c r="DP2" s="224"/>
      <c r="DQ2" s="1120" t="s">
        <v>366</v>
      </c>
      <c r="DR2" s="1121"/>
      <c r="DS2" s="1121"/>
      <c r="DT2" s="1121"/>
      <c r="DU2" s="1121"/>
      <c r="DV2" s="1121"/>
      <c r="DW2" s="1121"/>
      <c r="DX2" s="1121"/>
      <c r="DY2" s="1121"/>
      <c r="DZ2" s="1122"/>
      <c r="EA2" s="226"/>
    </row>
    <row r="3" spans="1:131" ht="11.25" customHeight="1" x14ac:dyDescent="0.15">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
      <c r="A4" s="1088" t="s">
        <v>367</v>
      </c>
      <c r="B4" s="1088"/>
      <c r="C4" s="1088"/>
      <c r="D4" s="1088"/>
      <c r="E4" s="1088"/>
      <c r="F4" s="1088"/>
      <c r="G4" s="1088"/>
      <c r="H4" s="1088"/>
      <c r="I4" s="1088"/>
      <c r="J4" s="1088"/>
      <c r="K4" s="1088"/>
      <c r="L4" s="1088"/>
      <c r="M4" s="1088"/>
      <c r="N4" s="1088"/>
      <c r="O4" s="1088"/>
      <c r="P4" s="1088"/>
      <c r="Q4" s="1088"/>
      <c r="R4" s="1088"/>
      <c r="S4" s="1088"/>
      <c r="T4" s="1088"/>
      <c r="U4" s="1088"/>
      <c r="V4" s="1088"/>
      <c r="W4" s="1088"/>
      <c r="X4" s="1088"/>
      <c r="Y4" s="1088"/>
      <c r="Z4" s="1088"/>
      <c r="AA4" s="1088"/>
      <c r="AB4" s="1088"/>
      <c r="AC4" s="1088"/>
      <c r="AD4" s="1088"/>
      <c r="AE4" s="1088"/>
      <c r="AF4" s="1088"/>
      <c r="AG4" s="1088"/>
      <c r="AH4" s="1088"/>
      <c r="AI4" s="1088"/>
      <c r="AJ4" s="1088"/>
      <c r="AK4" s="1088"/>
      <c r="AL4" s="1088"/>
      <c r="AM4" s="1088"/>
      <c r="AN4" s="1088"/>
      <c r="AO4" s="1088"/>
      <c r="AP4" s="1088"/>
      <c r="AQ4" s="1088"/>
      <c r="AR4" s="1088"/>
      <c r="AS4" s="1088"/>
      <c r="AT4" s="1088"/>
      <c r="AU4" s="1088"/>
      <c r="AV4" s="1088"/>
      <c r="AW4" s="1088"/>
      <c r="AX4" s="1088"/>
      <c r="AY4" s="1088"/>
      <c r="AZ4" s="228"/>
      <c r="BA4" s="228"/>
      <c r="BB4" s="228"/>
      <c r="BC4" s="228"/>
      <c r="BD4" s="228"/>
      <c r="BE4" s="229"/>
      <c r="BF4" s="229"/>
      <c r="BG4" s="229"/>
      <c r="BH4" s="229"/>
      <c r="BI4" s="229"/>
      <c r="BJ4" s="229"/>
      <c r="BK4" s="229"/>
      <c r="BL4" s="229"/>
      <c r="BM4" s="229"/>
      <c r="BN4" s="229"/>
      <c r="BO4" s="229"/>
      <c r="BP4" s="229"/>
      <c r="BQ4" s="759" t="s">
        <v>368</v>
      </c>
      <c r="BR4" s="759"/>
      <c r="BS4" s="759"/>
      <c r="BT4" s="759"/>
      <c r="BU4" s="759"/>
      <c r="BV4" s="759"/>
      <c r="BW4" s="759"/>
      <c r="BX4" s="759"/>
      <c r="BY4" s="759"/>
      <c r="BZ4" s="759"/>
      <c r="CA4" s="759"/>
      <c r="CB4" s="759"/>
      <c r="CC4" s="759"/>
      <c r="CD4" s="759"/>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230"/>
    </row>
    <row r="5" spans="1:131" s="231" customFormat="1" ht="26.25" customHeight="1" x14ac:dyDescent="0.15">
      <c r="A5" s="1024" t="s">
        <v>369</v>
      </c>
      <c r="B5" s="1025"/>
      <c r="C5" s="1025"/>
      <c r="D5" s="1025"/>
      <c r="E5" s="1025"/>
      <c r="F5" s="1025"/>
      <c r="G5" s="1025"/>
      <c r="H5" s="1025"/>
      <c r="I5" s="1025"/>
      <c r="J5" s="1025"/>
      <c r="K5" s="1025"/>
      <c r="L5" s="1025"/>
      <c r="M5" s="1025"/>
      <c r="N5" s="1025"/>
      <c r="O5" s="1025"/>
      <c r="P5" s="1026"/>
      <c r="Q5" s="1030" t="s">
        <v>370</v>
      </c>
      <c r="R5" s="1031"/>
      <c r="S5" s="1031"/>
      <c r="T5" s="1031"/>
      <c r="U5" s="1032"/>
      <c r="V5" s="1030" t="s">
        <v>371</v>
      </c>
      <c r="W5" s="1031"/>
      <c r="X5" s="1031"/>
      <c r="Y5" s="1031"/>
      <c r="Z5" s="1032"/>
      <c r="AA5" s="1030" t="s">
        <v>372</v>
      </c>
      <c r="AB5" s="1031"/>
      <c r="AC5" s="1031"/>
      <c r="AD5" s="1031"/>
      <c r="AE5" s="1031"/>
      <c r="AF5" s="1123" t="s">
        <v>373</v>
      </c>
      <c r="AG5" s="1031"/>
      <c r="AH5" s="1031"/>
      <c r="AI5" s="1031"/>
      <c r="AJ5" s="1044"/>
      <c r="AK5" s="1031" t="s">
        <v>374</v>
      </c>
      <c r="AL5" s="1031"/>
      <c r="AM5" s="1031"/>
      <c r="AN5" s="1031"/>
      <c r="AO5" s="1032"/>
      <c r="AP5" s="1030" t="s">
        <v>375</v>
      </c>
      <c r="AQ5" s="1031"/>
      <c r="AR5" s="1031"/>
      <c r="AS5" s="1031"/>
      <c r="AT5" s="1032"/>
      <c r="AU5" s="1030" t="s">
        <v>376</v>
      </c>
      <c r="AV5" s="1031"/>
      <c r="AW5" s="1031"/>
      <c r="AX5" s="1031"/>
      <c r="AY5" s="1044"/>
      <c r="AZ5" s="228"/>
      <c r="BA5" s="228"/>
      <c r="BB5" s="228"/>
      <c r="BC5" s="228"/>
      <c r="BD5" s="228"/>
      <c r="BE5" s="229"/>
      <c r="BF5" s="229"/>
      <c r="BG5" s="229"/>
      <c r="BH5" s="229"/>
      <c r="BI5" s="229"/>
      <c r="BJ5" s="229"/>
      <c r="BK5" s="229"/>
      <c r="BL5" s="229"/>
      <c r="BM5" s="229"/>
      <c r="BN5" s="229"/>
      <c r="BO5" s="229"/>
      <c r="BP5" s="229"/>
      <c r="BQ5" s="1024" t="s">
        <v>377</v>
      </c>
      <c r="BR5" s="1025"/>
      <c r="BS5" s="1025"/>
      <c r="BT5" s="1025"/>
      <c r="BU5" s="1025"/>
      <c r="BV5" s="1025"/>
      <c r="BW5" s="1025"/>
      <c r="BX5" s="1025"/>
      <c r="BY5" s="1025"/>
      <c r="BZ5" s="1025"/>
      <c r="CA5" s="1025"/>
      <c r="CB5" s="1025"/>
      <c r="CC5" s="1025"/>
      <c r="CD5" s="1025"/>
      <c r="CE5" s="1025"/>
      <c r="CF5" s="1025"/>
      <c r="CG5" s="1026"/>
      <c r="CH5" s="1030" t="s">
        <v>378</v>
      </c>
      <c r="CI5" s="1031"/>
      <c r="CJ5" s="1031"/>
      <c r="CK5" s="1031"/>
      <c r="CL5" s="1032"/>
      <c r="CM5" s="1030" t="s">
        <v>379</v>
      </c>
      <c r="CN5" s="1031"/>
      <c r="CO5" s="1031"/>
      <c r="CP5" s="1031"/>
      <c r="CQ5" s="1032"/>
      <c r="CR5" s="1030" t="s">
        <v>380</v>
      </c>
      <c r="CS5" s="1031"/>
      <c r="CT5" s="1031"/>
      <c r="CU5" s="1031"/>
      <c r="CV5" s="1032"/>
      <c r="CW5" s="1030" t="s">
        <v>381</v>
      </c>
      <c r="CX5" s="1031"/>
      <c r="CY5" s="1031"/>
      <c r="CZ5" s="1031"/>
      <c r="DA5" s="1032"/>
      <c r="DB5" s="1030" t="s">
        <v>382</v>
      </c>
      <c r="DC5" s="1031"/>
      <c r="DD5" s="1031"/>
      <c r="DE5" s="1031"/>
      <c r="DF5" s="1032"/>
      <c r="DG5" s="1113" t="s">
        <v>383</v>
      </c>
      <c r="DH5" s="1114"/>
      <c r="DI5" s="1114"/>
      <c r="DJ5" s="1114"/>
      <c r="DK5" s="1115"/>
      <c r="DL5" s="1113" t="s">
        <v>384</v>
      </c>
      <c r="DM5" s="1114"/>
      <c r="DN5" s="1114"/>
      <c r="DO5" s="1114"/>
      <c r="DP5" s="1115"/>
      <c r="DQ5" s="1030" t="s">
        <v>385</v>
      </c>
      <c r="DR5" s="1031"/>
      <c r="DS5" s="1031"/>
      <c r="DT5" s="1031"/>
      <c r="DU5" s="1032"/>
      <c r="DV5" s="1030" t="s">
        <v>376</v>
      </c>
      <c r="DW5" s="1031"/>
      <c r="DX5" s="1031"/>
      <c r="DY5" s="1031"/>
      <c r="DZ5" s="1044"/>
      <c r="EA5" s="230"/>
    </row>
    <row r="6" spans="1:131" s="231" customFormat="1" ht="26.25" customHeight="1" thickBot="1" x14ac:dyDescent="0.2">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24"/>
      <c r="AG6" s="1034"/>
      <c r="AH6" s="1034"/>
      <c r="AI6" s="1034"/>
      <c r="AJ6" s="1045"/>
      <c r="AK6" s="1034"/>
      <c r="AL6" s="1034"/>
      <c r="AM6" s="1034"/>
      <c r="AN6" s="1034"/>
      <c r="AO6" s="1035"/>
      <c r="AP6" s="1033"/>
      <c r="AQ6" s="1034"/>
      <c r="AR6" s="1034"/>
      <c r="AS6" s="1034"/>
      <c r="AT6" s="1035"/>
      <c r="AU6" s="1033"/>
      <c r="AV6" s="1034"/>
      <c r="AW6" s="1034"/>
      <c r="AX6" s="1034"/>
      <c r="AY6" s="1045"/>
      <c r="AZ6" s="228"/>
      <c r="BA6" s="228"/>
      <c r="BB6" s="228"/>
      <c r="BC6" s="228"/>
      <c r="BD6" s="228"/>
      <c r="BE6" s="229"/>
      <c r="BF6" s="229"/>
      <c r="BG6" s="229"/>
      <c r="BH6" s="229"/>
      <c r="BI6" s="229"/>
      <c r="BJ6" s="229"/>
      <c r="BK6" s="229"/>
      <c r="BL6" s="229"/>
      <c r="BM6" s="229"/>
      <c r="BN6" s="229"/>
      <c r="BO6" s="229"/>
      <c r="BP6" s="229"/>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16"/>
      <c r="DH6" s="1117"/>
      <c r="DI6" s="1117"/>
      <c r="DJ6" s="1117"/>
      <c r="DK6" s="1118"/>
      <c r="DL6" s="1116"/>
      <c r="DM6" s="1117"/>
      <c r="DN6" s="1117"/>
      <c r="DO6" s="1117"/>
      <c r="DP6" s="1118"/>
      <c r="DQ6" s="1033"/>
      <c r="DR6" s="1034"/>
      <c r="DS6" s="1034"/>
      <c r="DT6" s="1034"/>
      <c r="DU6" s="1035"/>
      <c r="DV6" s="1033"/>
      <c r="DW6" s="1034"/>
      <c r="DX6" s="1034"/>
      <c r="DY6" s="1034"/>
      <c r="DZ6" s="1045"/>
      <c r="EA6" s="230"/>
    </row>
    <row r="7" spans="1:131" s="231" customFormat="1" ht="26.25" customHeight="1" thickTop="1" x14ac:dyDescent="0.15">
      <c r="A7" s="232">
        <v>1</v>
      </c>
      <c r="B7" s="1076" t="s">
        <v>386</v>
      </c>
      <c r="C7" s="1077"/>
      <c r="D7" s="1077"/>
      <c r="E7" s="1077"/>
      <c r="F7" s="1077"/>
      <c r="G7" s="1077"/>
      <c r="H7" s="1077"/>
      <c r="I7" s="1077"/>
      <c r="J7" s="1077"/>
      <c r="K7" s="1077"/>
      <c r="L7" s="1077"/>
      <c r="M7" s="1077"/>
      <c r="N7" s="1077"/>
      <c r="O7" s="1077"/>
      <c r="P7" s="1078"/>
      <c r="Q7" s="1131">
        <v>5204</v>
      </c>
      <c r="R7" s="1132"/>
      <c r="S7" s="1132"/>
      <c r="T7" s="1132"/>
      <c r="U7" s="1132"/>
      <c r="V7" s="1132">
        <v>5167</v>
      </c>
      <c r="W7" s="1132"/>
      <c r="X7" s="1132"/>
      <c r="Y7" s="1132"/>
      <c r="Z7" s="1132"/>
      <c r="AA7" s="1132">
        <v>37</v>
      </c>
      <c r="AB7" s="1132"/>
      <c r="AC7" s="1132"/>
      <c r="AD7" s="1132"/>
      <c r="AE7" s="1133"/>
      <c r="AF7" s="1134">
        <v>36</v>
      </c>
      <c r="AG7" s="1135"/>
      <c r="AH7" s="1135"/>
      <c r="AI7" s="1135"/>
      <c r="AJ7" s="1136"/>
      <c r="AK7" s="1137">
        <v>0</v>
      </c>
      <c r="AL7" s="1138"/>
      <c r="AM7" s="1138"/>
      <c r="AN7" s="1138"/>
      <c r="AO7" s="1138"/>
      <c r="AP7" s="1138">
        <v>227</v>
      </c>
      <c r="AQ7" s="1138"/>
      <c r="AR7" s="1138"/>
      <c r="AS7" s="1138"/>
      <c r="AT7" s="1138"/>
      <c r="AU7" s="1139"/>
      <c r="AV7" s="1139"/>
      <c r="AW7" s="1139"/>
      <c r="AX7" s="1139"/>
      <c r="AY7" s="1140"/>
      <c r="AZ7" s="228"/>
      <c r="BA7" s="228"/>
      <c r="BB7" s="228"/>
      <c r="BC7" s="228"/>
      <c r="BD7" s="228"/>
      <c r="BE7" s="229"/>
      <c r="BF7" s="229"/>
      <c r="BG7" s="229"/>
      <c r="BH7" s="229"/>
      <c r="BI7" s="229"/>
      <c r="BJ7" s="229"/>
      <c r="BK7" s="229"/>
      <c r="BL7" s="229"/>
      <c r="BM7" s="229"/>
      <c r="BN7" s="229"/>
      <c r="BO7" s="229"/>
      <c r="BP7" s="229"/>
      <c r="BQ7" s="232">
        <v>1</v>
      </c>
      <c r="BR7" s="233"/>
      <c r="BS7" s="1128"/>
      <c r="BT7" s="1129"/>
      <c r="BU7" s="1129"/>
      <c r="BV7" s="1129"/>
      <c r="BW7" s="1129"/>
      <c r="BX7" s="1129"/>
      <c r="BY7" s="1129"/>
      <c r="BZ7" s="1129"/>
      <c r="CA7" s="1129"/>
      <c r="CB7" s="1129"/>
      <c r="CC7" s="1129"/>
      <c r="CD7" s="1129"/>
      <c r="CE7" s="1129"/>
      <c r="CF7" s="1129"/>
      <c r="CG7" s="1141"/>
      <c r="CH7" s="1125"/>
      <c r="CI7" s="1126"/>
      <c r="CJ7" s="1126"/>
      <c r="CK7" s="1126"/>
      <c r="CL7" s="1127"/>
      <c r="CM7" s="1125"/>
      <c r="CN7" s="1126"/>
      <c r="CO7" s="1126"/>
      <c r="CP7" s="1126"/>
      <c r="CQ7" s="1127"/>
      <c r="CR7" s="1125"/>
      <c r="CS7" s="1126"/>
      <c r="CT7" s="1126"/>
      <c r="CU7" s="1126"/>
      <c r="CV7" s="1127"/>
      <c r="CW7" s="1125"/>
      <c r="CX7" s="1126"/>
      <c r="CY7" s="1126"/>
      <c r="CZ7" s="1126"/>
      <c r="DA7" s="1127"/>
      <c r="DB7" s="1125"/>
      <c r="DC7" s="1126"/>
      <c r="DD7" s="1126"/>
      <c r="DE7" s="1126"/>
      <c r="DF7" s="1127"/>
      <c r="DG7" s="1125"/>
      <c r="DH7" s="1126"/>
      <c r="DI7" s="1126"/>
      <c r="DJ7" s="1126"/>
      <c r="DK7" s="1127"/>
      <c r="DL7" s="1125"/>
      <c r="DM7" s="1126"/>
      <c r="DN7" s="1126"/>
      <c r="DO7" s="1126"/>
      <c r="DP7" s="1127"/>
      <c r="DQ7" s="1125"/>
      <c r="DR7" s="1126"/>
      <c r="DS7" s="1126"/>
      <c r="DT7" s="1126"/>
      <c r="DU7" s="1127"/>
      <c r="DV7" s="1128"/>
      <c r="DW7" s="1129"/>
      <c r="DX7" s="1129"/>
      <c r="DY7" s="1129"/>
      <c r="DZ7" s="1130"/>
      <c r="EA7" s="230"/>
    </row>
    <row r="8" spans="1:131" s="231" customFormat="1" ht="26.25" customHeight="1" x14ac:dyDescent="0.15">
      <c r="A8" s="234">
        <v>2</v>
      </c>
      <c r="B8" s="1059"/>
      <c r="C8" s="1060"/>
      <c r="D8" s="1060"/>
      <c r="E8" s="1060"/>
      <c r="F8" s="1060"/>
      <c r="G8" s="1060"/>
      <c r="H8" s="1060"/>
      <c r="I8" s="1060"/>
      <c r="J8" s="1060"/>
      <c r="K8" s="1060"/>
      <c r="L8" s="1060"/>
      <c r="M8" s="1060"/>
      <c r="N8" s="1060"/>
      <c r="O8" s="1060"/>
      <c r="P8" s="1061"/>
      <c r="Q8" s="1067"/>
      <c r="R8" s="1068"/>
      <c r="S8" s="1068"/>
      <c r="T8" s="1068"/>
      <c r="U8" s="1068"/>
      <c r="V8" s="1068"/>
      <c r="W8" s="1068"/>
      <c r="X8" s="1068"/>
      <c r="Y8" s="1068"/>
      <c r="Z8" s="1068"/>
      <c r="AA8" s="1068"/>
      <c r="AB8" s="1068"/>
      <c r="AC8" s="1068"/>
      <c r="AD8" s="1068"/>
      <c r="AE8" s="1069"/>
      <c r="AF8" s="1064"/>
      <c r="AG8" s="1065"/>
      <c r="AH8" s="1065"/>
      <c r="AI8" s="1065"/>
      <c r="AJ8" s="1066"/>
      <c r="AK8" s="1109"/>
      <c r="AL8" s="1110"/>
      <c r="AM8" s="1110"/>
      <c r="AN8" s="1110"/>
      <c r="AO8" s="1110"/>
      <c r="AP8" s="1110"/>
      <c r="AQ8" s="1110"/>
      <c r="AR8" s="1110"/>
      <c r="AS8" s="1110"/>
      <c r="AT8" s="1110"/>
      <c r="AU8" s="1111"/>
      <c r="AV8" s="1111"/>
      <c r="AW8" s="1111"/>
      <c r="AX8" s="1111"/>
      <c r="AY8" s="1112"/>
      <c r="AZ8" s="228"/>
      <c r="BA8" s="228"/>
      <c r="BB8" s="228"/>
      <c r="BC8" s="228"/>
      <c r="BD8" s="228"/>
      <c r="BE8" s="229"/>
      <c r="BF8" s="229"/>
      <c r="BG8" s="229"/>
      <c r="BH8" s="229"/>
      <c r="BI8" s="229"/>
      <c r="BJ8" s="229"/>
      <c r="BK8" s="229"/>
      <c r="BL8" s="229"/>
      <c r="BM8" s="229"/>
      <c r="BN8" s="229"/>
      <c r="BO8" s="229"/>
      <c r="BP8" s="229"/>
      <c r="BQ8" s="234">
        <v>2</v>
      </c>
      <c r="BR8" s="235"/>
      <c r="BS8" s="1021"/>
      <c r="BT8" s="1022"/>
      <c r="BU8" s="1022"/>
      <c r="BV8" s="1022"/>
      <c r="BW8" s="1022"/>
      <c r="BX8" s="1022"/>
      <c r="BY8" s="1022"/>
      <c r="BZ8" s="1022"/>
      <c r="CA8" s="1022"/>
      <c r="CB8" s="1022"/>
      <c r="CC8" s="1022"/>
      <c r="CD8" s="1022"/>
      <c r="CE8" s="1022"/>
      <c r="CF8" s="1022"/>
      <c r="CG8" s="1043"/>
      <c r="CH8" s="1018"/>
      <c r="CI8" s="1019"/>
      <c r="CJ8" s="1019"/>
      <c r="CK8" s="1019"/>
      <c r="CL8" s="1020"/>
      <c r="CM8" s="1018"/>
      <c r="CN8" s="1019"/>
      <c r="CO8" s="1019"/>
      <c r="CP8" s="1019"/>
      <c r="CQ8" s="1020"/>
      <c r="CR8" s="1018"/>
      <c r="CS8" s="1019"/>
      <c r="CT8" s="1019"/>
      <c r="CU8" s="1019"/>
      <c r="CV8" s="1020"/>
      <c r="CW8" s="1018"/>
      <c r="CX8" s="1019"/>
      <c r="CY8" s="1019"/>
      <c r="CZ8" s="1019"/>
      <c r="DA8" s="1020"/>
      <c r="DB8" s="1018"/>
      <c r="DC8" s="1019"/>
      <c r="DD8" s="1019"/>
      <c r="DE8" s="1019"/>
      <c r="DF8" s="1020"/>
      <c r="DG8" s="1018"/>
      <c r="DH8" s="1019"/>
      <c r="DI8" s="1019"/>
      <c r="DJ8" s="1019"/>
      <c r="DK8" s="1020"/>
      <c r="DL8" s="1018"/>
      <c r="DM8" s="1019"/>
      <c r="DN8" s="1019"/>
      <c r="DO8" s="1019"/>
      <c r="DP8" s="1020"/>
      <c r="DQ8" s="1018"/>
      <c r="DR8" s="1019"/>
      <c r="DS8" s="1019"/>
      <c r="DT8" s="1019"/>
      <c r="DU8" s="1020"/>
      <c r="DV8" s="1021"/>
      <c r="DW8" s="1022"/>
      <c r="DX8" s="1022"/>
      <c r="DY8" s="1022"/>
      <c r="DZ8" s="1023"/>
      <c r="EA8" s="230"/>
    </row>
    <row r="9" spans="1:131" s="231" customFormat="1" ht="26.25" customHeight="1" x14ac:dyDescent="0.15">
      <c r="A9" s="234">
        <v>3</v>
      </c>
      <c r="B9" s="1059"/>
      <c r="C9" s="1060"/>
      <c r="D9" s="1060"/>
      <c r="E9" s="1060"/>
      <c r="F9" s="1060"/>
      <c r="G9" s="1060"/>
      <c r="H9" s="1060"/>
      <c r="I9" s="1060"/>
      <c r="J9" s="1060"/>
      <c r="K9" s="1060"/>
      <c r="L9" s="1060"/>
      <c r="M9" s="1060"/>
      <c r="N9" s="1060"/>
      <c r="O9" s="1060"/>
      <c r="P9" s="1061"/>
      <c r="Q9" s="1067"/>
      <c r="R9" s="1068"/>
      <c r="S9" s="1068"/>
      <c r="T9" s="1068"/>
      <c r="U9" s="1068"/>
      <c r="V9" s="1068"/>
      <c r="W9" s="1068"/>
      <c r="X9" s="1068"/>
      <c r="Y9" s="1068"/>
      <c r="Z9" s="1068"/>
      <c r="AA9" s="1068"/>
      <c r="AB9" s="1068"/>
      <c r="AC9" s="1068"/>
      <c r="AD9" s="1068"/>
      <c r="AE9" s="1069"/>
      <c r="AF9" s="1064"/>
      <c r="AG9" s="1065"/>
      <c r="AH9" s="1065"/>
      <c r="AI9" s="1065"/>
      <c r="AJ9" s="1066"/>
      <c r="AK9" s="1109"/>
      <c r="AL9" s="1110"/>
      <c r="AM9" s="1110"/>
      <c r="AN9" s="1110"/>
      <c r="AO9" s="1110"/>
      <c r="AP9" s="1110"/>
      <c r="AQ9" s="1110"/>
      <c r="AR9" s="1110"/>
      <c r="AS9" s="1110"/>
      <c r="AT9" s="1110"/>
      <c r="AU9" s="1111"/>
      <c r="AV9" s="1111"/>
      <c r="AW9" s="1111"/>
      <c r="AX9" s="1111"/>
      <c r="AY9" s="1112"/>
      <c r="AZ9" s="228"/>
      <c r="BA9" s="228"/>
      <c r="BB9" s="228"/>
      <c r="BC9" s="228"/>
      <c r="BD9" s="228"/>
      <c r="BE9" s="229"/>
      <c r="BF9" s="229"/>
      <c r="BG9" s="229"/>
      <c r="BH9" s="229"/>
      <c r="BI9" s="229"/>
      <c r="BJ9" s="229"/>
      <c r="BK9" s="229"/>
      <c r="BL9" s="229"/>
      <c r="BM9" s="229"/>
      <c r="BN9" s="229"/>
      <c r="BO9" s="229"/>
      <c r="BP9" s="229"/>
      <c r="BQ9" s="234">
        <v>3</v>
      </c>
      <c r="BR9" s="235"/>
      <c r="BS9" s="1021"/>
      <c r="BT9" s="1022"/>
      <c r="BU9" s="1022"/>
      <c r="BV9" s="1022"/>
      <c r="BW9" s="1022"/>
      <c r="BX9" s="1022"/>
      <c r="BY9" s="1022"/>
      <c r="BZ9" s="1022"/>
      <c r="CA9" s="1022"/>
      <c r="CB9" s="1022"/>
      <c r="CC9" s="1022"/>
      <c r="CD9" s="1022"/>
      <c r="CE9" s="1022"/>
      <c r="CF9" s="1022"/>
      <c r="CG9" s="1043"/>
      <c r="CH9" s="1018"/>
      <c r="CI9" s="1019"/>
      <c r="CJ9" s="1019"/>
      <c r="CK9" s="1019"/>
      <c r="CL9" s="1020"/>
      <c r="CM9" s="1018"/>
      <c r="CN9" s="1019"/>
      <c r="CO9" s="1019"/>
      <c r="CP9" s="1019"/>
      <c r="CQ9" s="1020"/>
      <c r="CR9" s="1018"/>
      <c r="CS9" s="1019"/>
      <c r="CT9" s="1019"/>
      <c r="CU9" s="1019"/>
      <c r="CV9" s="1020"/>
      <c r="CW9" s="1018"/>
      <c r="CX9" s="1019"/>
      <c r="CY9" s="1019"/>
      <c r="CZ9" s="1019"/>
      <c r="DA9" s="1020"/>
      <c r="DB9" s="1018"/>
      <c r="DC9" s="1019"/>
      <c r="DD9" s="1019"/>
      <c r="DE9" s="1019"/>
      <c r="DF9" s="1020"/>
      <c r="DG9" s="1018"/>
      <c r="DH9" s="1019"/>
      <c r="DI9" s="1019"/>
      <c r="DJ9" s="1019"/>
      <c r="DK9" s="1020"/>
      <c r="DL9" s="1018"/>
      <c r="DM9" s="1019"/>
      <c r="DN9" s="1019"/>
      <c r="DO9" s="1019"/>
      <c r="DP9" s="1020"/>
      <c r="DQ9" s="1018"/>
      <c r="DR9" s="1019"/>
      <c r="DS9" s="1019"/>
      <c r="DT9" s="1019"/>
      <c r="DU9" s="1020"/>
      <c r="DV9" s="1021"/>
      <c r="DW9" s="1022"/>
      <c r="DX9" s="1022"/>
      <c r="DY9" s="1022"/>
      <c r="DZ9" s="1023"/>
      <c r="EA9" s="230"/>
    </row>
    <row r="10" spans="1:131" s="231" customFormat="1" ht="26.25" customHeight="1" x14ac:dyDescent="0.15">
      <c r="A10" s="234">
        <v>4</v>
      </c>
      <c r="B10" s="1059"/>
      <c r="C10" s="1060"/>
      <c r="D10" s="1060"/>
      <c r="E10" s="1060"/>
      <c r="F10" s="1060"/>
      <c r="G10" s="1060"/>
      <c r="H10" s="1060"/>
      <c r="I10" s="1060"/>
      <c r="J10" s="1060"/>
      <c r="K10" s="1060"/>
      <c r="L10" s="1060"/>
      <c r="M10" s="1060"/>
      <c r="N10" s="1060"/>
      <c r="O10" s="1060"/>
      <c r="P10" s="1061"/>
      <c r="Q10" s="1067"/>
      <c r="R10" s="1068"/>
      <c r="S10" s="1068"/>
      <c r="T10" s="1068"/>
      <c r="U10" s="1068"/>
      <c r="V10" s="1068"/>
      <c r="W10" s="1068"/>
      <c r="X10" s="1068"/>
      <c r="Y10" s="1068"/>
      <c r="Z10" s="1068"/>
      <c r="AA10" s="1068"/>
      <c r="AB10" s="1068"/>
      <c r="AC10" s="1068"/>
      <c r="AD10" s="1068"/>
      <c r="AE10" s="1069"/>
      <c r="AF10" s="1064"/>
      <c r="AG10" s="1065"/>
      <c r="AH10" s="1065"/>
      <c r="AI10" s="1065"/>
      <c r="AJ10" s="1066"/>
      <c r="AK10" s="1109"/>
      <c r="AL10" s="1110"/>
      <c r="AM10" s="1110"/>
      <c r="AN10" s="1110"/>
      <c r="AO10" s="1110"/>
      <c r="AP10" s="1110"/>
      <c r="AQ10" s="1110"/>
      <c r="AR10" s="1110"/>
      <c r="AS10" s="1110"/>
      <c r="AT10" s="1110"/>
      <c r="AU10" s="1111"/>
      <c r="AV10" s="1111"/>
      <c r="AW10" s="1111"/>
      <c r="AX10" s="1111"/>
      <c r="AY10" s="1112"/>
      <c r="AZ10" s="228"/>
      <c r="BA10" s="228"/>
      <c r="BB10" s="228"/>
      <c r="BC10" s="228"/>
      <c r="BD10" s="228"/>
      <c r="BE10" s="229"/>
      <c r="BF10" s="229"/>
      <c r="BG10" s="229"/>
      <c r="BH10" s="229"/>
      <c r="BI10" s="229"/>
      <c r="BJ10" s="229"/>
      <c r="BK10" s="229"/>
      <c r="BL10" s="229"/>
      <c r="BM10" s="229"/>
      <c r="BN10" s="229"/>
      <c r="BO10" s="229"/>
      <c r="BP10" s="229"/>
      <c r="BQ10" s="234">
        <v>4</v>
      </c>
      <c r="BR10" s="235"/>
      <c r="BS10" s="1021"/>
      <c r="BT10" s="1022"/>
      <c r="BU10" s="1022"/>
      <c r="BV10" s="1022"/>
      <c r="BW10" s="1022"/>
      <c r="BX10" s="1022"/>
      <c r="BY10" s="1022"/>
      <c r="BZ10" s="1022"/>
      <c r="CA10" s="1022"/>
      <c r="CB10" s="1022"/>
      <c r="CC10" s="1022"/>
      <c r="CD10" s="1022"/>
      <c r="CE10" s="1022"/>
      <c r="CF10" s="1022"/>
      <c r="CG10" s="1043"/>
      <c r="CH10" s="1018"/>
      <c r="CI10" s="1019"/>
      <c r="CJ10" s="1019"/>
      <c r="CK10" s="1019"/>
      <c r="CL10" s="1020"/>
      <c r="CM10" s="1018"/>
      <c r="CN10" s="1019"/>
      <c r="CO10" s="1019"/>
      <c r="CP10" s="1019"/>
      <c r="CQ10" s="1020"/>
      <c r="CR10" s="1018"/>
      <c r="CS10" s="1019"/>
      <c r="CT10" s="1019"/>
      <c r="CU10" s="1019"/>
      <c r="CV10" s="1020"/>
      <c r="CW10" s="1018"/>
      <c r="CX10" s="1019"/>
      <c r="CY10" s="1019"/>
      <c r="CZ10" s="1019"/>
      <c r="DA10" s="1020"/>
      <c r="DB10" s="1018"/>
      <c r="DC10" s="1019"/>
      <c r="DD10" s="1019"/>
      <c r="DE10" s="1019"/>
      <c r="DF10" s="1020"/>
      <c r="DG10" s="1018"/>
      <c r="DH10" s="1019"/>
      <c r="DI10" s="1019"/>
      <c r="DJ10" s="1019"/>
      <c r="DK10" s="1020"/>
      <c r="DL10" s="1018"/>
      <c r="DM10" s="1019"/>
      <c r="DN10" s="1019"/>
      <c r="DO10" s="1019"/>
      <c r="DP10" s="1020"/>
      <c r="DQ10" s="1018"/>
      <c r="DR10" s="1019"/>
      <c r="DS10" s="1019"/>
      <c r="DT10" s="1019"/>
      <c r="DU10" s="1020"/>
      <c r="DV10" s="1021"/>
      <c r="DW10" s="1022"/>
      <c r="DX10" s="1022"/>
      <c r="DY10" s="1022"/>
      <c r="DZ10" s="1023"/>
      <c r="EA10" s="230"/>
    </row>
    <row r="11" spans="1:131" s="231" customFormat="1" ht="26.25" customHeight="1" x14ac:dyDescent="0.15">
      <c r="A11" s="234">
        <v>5</v>
      </c>
      <c r="B11" s="1059"/>
      <c r="C11" s="1060"/>
      <c r="D11" s="1060"/>
      <c r="E11" s="1060"/>
      <c r="F11" s="1060"/>
      <c r="G11" s="1060"/>
      <c r="H11" s="1060"/>
      <c r="I11" s="1060"/>
      <c r="J11" s="1060"/>
      <c r="K11" s="1060"/>
      <c r="L11" s="1060"/>
      <c r="M11" s="1060"/>
      <c r="N11" s="1060"/>
      <c r="O11" s="1060"/>
      <c r="P11" s="1061"/>
      <c r="Q11" s="1067"/>
      <c r="R11" s="1068"/>
      <c r="S11" s="1068"/>
      <c r="T11" s="1068"/>
      <c r="U11" s="1068"/>
      <c r="V11" s="1068"/>
      <c r="W11" s="1068"/>
      <c r="X11" s="1068"/>
      <c r="Y11" s="1068"/>
      <c r="Z11" s="1068"/>
      <c r="AA11" s="1068"/>
      <c r="AB11" s="1068"/>
      <c r="AC11" s="1068"/>
      <c r="AD11" s="1068"/>
      <c r="AE11" s="1069"/>
      <c r="AF11" s="1064"/>
      <c r="AG11" s="1065"/>
      <c r="AH11" s="1065"/>
      <c r="AI11" s="1065"/>
      <c r="AJ11" s="1066"/>
      <c r="AK11" s="1109"/>
      <c r="AL11" s="1110"/>
      <c r="AM11" s="1110"/>
      <c r="AN11" s="1110"/>
      <c r="AO11" s="1110"/>
      <c r="AP11" s="1110"/>
      <c r="AQ11" s="1110"/>
      <c r="AR11" s="1110"/>
      <c r="AS11" s="1110"/>
      <c r="AT11" s="1110"/>
      <c r="AU11" s="1111"/>
      <c r="AV11" s="1111"/>
      <c r="AW11" s="1111"/>
      <c r="AX11" s="1111"/>
      <c r="AY11" s="1112"/>
      <c r="AZ11" s="228"/>
      <c r="BA11" s="228"/>
      <c r="BB11" s="228"/>
      <c r="BC11" s="228"/>
      <c r="BD11" s="228"/>
      <c r="BE11" s="229"/>
      <c r="BF11" s="229"/>
      <c r="BG11" s="229"/>
      <c r="BH11" s="229"/>
      <c r="BI11" s="229"/>
      <c r="BJ11" s="229"/>
      <c r="BK11" s="229"/>
      <c r="BL11" s="229"/>
      <c r="BM11" s="229"/>
      <c r="BN11" s="229"/>
      <c r="BO11" s="229"/>
      <c r="BP11" s="229"/>
      <c r="BQ11" s="234">
        <v>5</v>
      </c>
      <c r="BR11" s="235"/>
      <c r="BS11" s="1021"/>
      <c r="BT11" s="1022"/>
      <c r="BU11" s="1022"/>
      <c r="BV11" s="1022"/>
      <c r="BW11" s="1022"/>
      <c r="BX11" s="1022"/>
      <c r="BY11" s="1022"/>
      <c r="BZ11" s="1022"/>
      <c r="CA11" s="1022"/>
      <c r="CB11" s="1022"/>
      <c r="CC11" s="1022"/>
      <c r="CD11" s="1022"/>
      <c r="CE11" s="1022"/>
      <c r="CF11" s="1022"/>
      <c r="CG11" s="1043"/>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30"/>
    </row>
    <row r="12" spans="1:131" s="231" customFormat="1" ht="26.25" customHeight="1" x14ac:dyDescent="0.15">
      <c r="A12" s="234">
        <v>6</v>
      </c>
      <c r="B12" s="1059"/>
      <c r="C12" s="1060"/>
      <c r="D12" s="1060"/>
      <c r="E12" s="1060"/>
      <c r="F12" s="1060"/>
      <c r="G12" s="1060"/>
      <c r="H12" s="1060"/>
      <c r="I12" s="1060"/>
      <c r="J12" s="1060"/>
      <c r="K12" s="1060"/>
      <c r="L12" s="1060"/>
      <c r="M12" s="1060"/>
      <c r="N12" s="1060"/>
      <c r="O12" s="1060"/>
      <c r="P12" s="1061"/>
      <c r="Q12" s="1067"/>
      <c r="R12" s="1068"/>
      <c r="S12" s="1068"/>
      <c r="T12" s="1068"/>
      <c r="U12" s="1068"/>
      <c r="V12" s="1068"/>
      <c r="W12" s="1068"/>
      <c r="X12" s="1068"/>
      <c r="Y12" s="1068"/>
      <c r="Z12" s="1068"/>
      <c r="AA12" s="1068"/>
      <c r="AB12" s="1068"/>
      <c r="AC12" s="1068"/>
      <c r="AD12" s="1068"/>
      <c r="AE12" s="1069"/>
      <c r="AF12" s="1064"/>
      <c r="AG12" s="1065"/>
      <c r="AH12" s="1065"/>
      <c r="AI12" s="1065"/>
      <c r="AJ12" s="1066"/>
      <c r="AK12" s="1109"/>
      <c r="AL12" s="1110"/>
      <c r="AM12" s="1110"/>
      <c r="AN12" s="1110"/>
      <c r="AO12" s="1110"/>
      <c r="AP12" s="1110"/>
      <c r="AQ12" s="1110"/>
      <c r="AR12" s="1110"/>
      <c r="AS12" s="1110"/>
      <c r="AT12" s="1110"/>
      <c r="AU12" s="1111"/>
      <c r="AV12" s="1111"/>
      <c r="AW12" s="1111"/>
      <c r="AX12" s="1111"/>
      <c r="AY12" s="1112"/>
      <c r="AZ12" s="228"/>
      <c r="BA12" s="228"/>
      <c r="BB12" s="228"/>
      <c r="BC12" s="228"/>
      <c r="BD12" s="228"/>
      <c r="BE12" s="229"/>
      <c r="BF12" s="229"/>
      <c r="BG12" s="229"/>
      <c r="BH12" s="229"/>
      <c r="BI12" s="229"/>
      <c r="BJ12" s="229"/>
      <c r="BK12" s="229"/>
      <c r="BL12" s="229"/>
      <c r="BM12" s="229"/>
      <c r="BN12" s="229"/>
      <c r="BO12" s="229"/>
      <c r="BP12" s="229"/>
      <c r="BQ12" s="234">
        <v>6</v>
      </c>
      <c r="BR12" s="235"/>
      <c r="BS12" s="1021"/>
      <c r="BT12" s="1022"/>
      <c r="BU12" s="1022"/>
      <c r="BV12" s="1022"/>
      <c r="BW12" s="1022"/>
      <c r="BX12" s="1022"/>
      <c r="BY12" s="1022"/>
      <c r="BZ12" s="1022"/>
      <c r="CA12" s="1022"/>
      <c r="CB12" s="1022"/>
      <c r="CC12" s="1022"/>
      <c r="CD12" s="1022"/>
      <c r="CE12" s="1022"/>
      <c r="CF12" s="1022"/>
      <c r="CG12" s="1043"/>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30"/>
    </row>
    <row r="13" spans="1:131" s="231" customFormat="1" ht="26.25" customHeight="1" x14ac:dyDescent="0.15">
      <c r="A13" s="234">
        <v>7</v>
      </c>
      <c r="B13" s="1059"/>
      <c r="C13" s="1060"/>
      <c r="D13" s="1060"/>
      <c r="E13" s="1060"/>
      <c r="F13" s="1060"/>
      <c r="G13" s="1060"/>
      <c r="H13" s="1060"/>
      <c r="I13" s="1060"/>
      <c r="J13" s="1060"/>
      <c r="K13" s="1060"/>
      <c r="L13" s="1060"/>
      <c r="M13" s="1060"/>
      <c r="N13" s="1060"/>
      <c r="O13" s="1060"/>
      <c r="P13" s="1061"/>
      <c r="Q13" s="1067"/>
      <c r="R13" s="1068"/>
      <c r="S13" s="1068"/>
      <c r="T13" s="1068"/>
      <c r="U13" s="1068"/>
      <c r="V13" s="1068"/>
      <c r="W13" s="1068"/>
      <c r="X13" s="1068"/>
      <c r="Y13" s="1068"/>
      <c r="Z13" s="1068"/>
      <c r="AA13" s="1068"/>
      <c r="AB13" s="1068"/>
      <c r="AC13" s="1068"/>
      <c r="AD13" s="1068"/>
      <c r="AE13" s="1069"/>
      <c r="AF13" s="1064"/>
      <c r="AG13" s="1065"/>
      <c r="AH13" s="1065"/>
      <c r="AI13" s="1065"/>
      <c r="AJ13" s="1066"/>
      <c r="AK13" s="1109"/>
      <c r="AL13" s="1110"/>
      <c r="AM13" s="1110"/>
      <c r="AN13" s="1110"/>
      <c r="AO13" s="1110"/>
      <c r="AP13" s="1110"/>
      <c r="AQ13" s="1110"/>
      <c r="AR13" s="1110"/>
      <c r="AS13" s="1110"/>
      <c r="AT13" s="1110"/>
      <c r="AU13" s="1111"/>
      <c r="AV13" s="1111"/>
      <c r="AW13" s="1111"/>
      <c r="AX13" s="1111"/>
      <c r="AY13" s="1112"/>
      <c r="AZ13" s="228"/>
      <c r="BA13" s="228"/>
      <c r="BB13" s="228"/>
      <c r="BC13" s="228"/>
      <c r="BD13" s="228"/>
      <c r="BE13" s="229"/>
      <c r="BF13" s="229"/>
      <c r="BG13" s="229"/>
      <c r="BH13" s="229"/>
      <c r="BI13" s="229"/>
      <c r="BJ13" s="229"/>
      <c r="BK13" s="229"/>
      <c r="BL13" s="229"/>
      <c r="BM13" s="229"/>
      <c r="BN13" s="229"/>
      <c r="BO13" s="229"/>
      <c r="BP13" s="229"/>
      <c r="BQ13" s="234">
        <v>7</v>
      </c>
      <c r="BR13" s="235"/>
      <c r="BS13" s="1021"/>
      <c r="BT13" s="1022"/>
      <c r="BU13" s="1022"/>
      <c r="BV13" s="1022"/>
      <c r="BW13" s="1022"/>
      <c r="BX13" s="1022"/>
      <c r="BY13" s="1022"/>
      <c r="BZ13" s="1022"/>
      <c r="CA13" s="1022"/>
      <c r="CB13" s="1022"/>
      <c r="CC13" s="1022"/>
      <c r="CD13" s="1022"/>
      <c r="CE13" s="1022"/>
      <c r="CF13" s="1022"/>
      <c r="CG13" s="1043"/>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30"/>
    </row>
    <row r="14" spans="1:131" s="231" customFormat="1" ht="26.25" customHeight="1" x14ac:dyDescent="0.15">
      <c r="A14" s="234">
        <v>8</v>
      </c>
      <c r="B14" s="1059"/>
      <c r="C14" s="1060"/>
      <c r="D14" s="1060"/>
      <c r="E14" s="1060"/>
      <c r="F14" s="1060"/>
      <c r="G14" s="1060"/>
      <c r="H14" s="1060"/>
      <c r="I14" s="1060"/>
      <c r="J14" s="1060"/>
      <c r="K14" s="1060"/>
      <c r="L14" s="1060"/>
      <c r="M14" s="1060"/>
      <c r="N14" s="1060"/>
      <c r="O14" s="1060"/>
      <c r="P14" s="1061"/>
      <c r="Q14" s="1067"/>
      <c r="R14" s="1068"/>
      <c r="S14" s="1068"/>
      <c r="T14" s="1068"/>
      <c r="U14" s="1068"/>
      <c r="V14" s="1068"/>
      <c r="W14" s="1068"/>
      <c r="X14" s="1068"/>
      <c r="Y14" s="1068"/>
      <c r="Z14" s="1068"/>
      <c r="AA14" s="1068"/>
      <c r="AB14" s="1068"/>
      <c r="AC14" s="1068"/>
      <c r="AD14" s="1068"/>
      <c r="AE14" s="1069"/>
      <c r="AF14" s="1064"/>
      <c r="AG14" s="1065"/>
      <c r="AH14" s="1065"/>
      <c r="AI14" s="1065"/>
      <c r="AJ14" s="1066"/>
      <c r="AK14" s="1109"/>
      <c r="AL14" s="1110"/>
      <c r="AM14" s="1110"/>
      <c r="AN14" s="1110"/>
      <c r="AO14" s="1110"/>
      <c r="AP14" s="1110"/>
      <c r="AQ14" s="1110"/>
      <c r="AR14" s="1110"/>
      <c r="AS14" s="1110"/>
      <c r="AT14" s="1110"/>
      <c r="AU14" s="1111"/>
      <c r="AV14" s="1111"/>
      <c r="AW14" s="1111"/>
      <c r="AX14" s="1111"/>
      <c r="AY14" s="1112"/>
      <c r="AZ14" s="228"/>
      <c r="BA14" s="228"/>
      <c r="BB14" s="228"/>
      <c r="BC14" s="228"/>
      <c r="BD14" s="228"/>
      <c r="BE14" s="229"/>
      <c r="BF14" s="229"/>
      <c r="BG14" s="229"/>
      <c r="BH14" s="229"/>
      <c r="BI14" s="229"/>
      <c r="BJ14" s="229"/>
      <c r="BK14" s="229"/>
      <c r="BL14" s="229"/>
      <c r="BM14" s="229"/>
      <c r="BN14" s="229"/>
      <c r="BO14" s="229"/>
      <c r="BP14" s="229"/>
      <c r="BQ14" s="234">
        <v>8</v>
      </c>
      <c r="BR14" s="235"/>
      <c r="BS14" s="1021"/>
      <c r="BT14" s="1022"/>
      <c r="BU14" s="1022"/>
      <c r="BV14" s="1022"/>
      <c r="BW14" s="1022"/>
      <c r="BX14" s="1022"/>
      <c r="BY14" s="1022"/>
      <c r="BZ14" s="1022"/>
      <c r="CA14" s="1022"/>
      <c r="CB14" s="1022"/>
      <c r="CC14" s="1022"/>
      <c r="CD14" s="1022"/>
      <c r="CE14" s="1022"/>
      <c r="CF14" s="1022"/>
      <c r="CG14" s="1043"/>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30"/>
    </row>
    <row r="15" spans="1:131" s="231" customFormat="1" ht="26.25" customHeight="1" x14ac:dyDescent="0.15">
      <c r="A15" s="234">
        <v>9</v>
      </c>
      <c r="B15" s="1059"/>
      <c r="C15" s="1060"/>
      <c r="D15" s="1060"/>
      <c r="E15" s="1060"/>
      <c r="F15" s="1060"/>
      <c r="G15" s="1060"/>
      <c r="H15" s="1060"/>
      <c r="I15" s="1060"/>
      <c r="J15" s="1060"/>
      <c r="K15" s="1060"/>
      <c r="L15" s="1060"/>
      <c r="M15" s="1060"/>
      <c r="N15" s="1060"/>
      <c r="O15" s="1060"/>
      <c r="P15" s="1061"/>
      <c r="Q15" s="1067"/>
      <c r="R15" s="1068"/>
      <c r="S15" s="1068"/>
      <c r="T15" s="1068"/>
      <c r="U15" s="1068"/>
      <c r="V15" s="1068"/>
      <c r="W15" s="1068"/>
      <c r="X15" s="1068"/>
      <c r="Y15" s="1068"/>
      <c r="Z15" s="1068"/>
      <c r="AA15" s="1068"/>
      <c r="AB15" s="1068"/>
      <c r="AC15" s="1068"/>
      <c r="AD15" s="1068"/>
      <c r="AE15" s="1069"/>
      <c r="AF15" s="1064"/>
      <c r="AG15" s="1065"/>
      <c r="AH15" s="1065"/>
      <c r="AI15" s="1065"/>
      <c r="AJ15" s="1066"/>
      <c r="AK15" s="1109"/>
      <c r="AL15" s="1110"/>
      <c r="AM15" s="1110"/>
      <c r="AN15" s="1110"/>
      <c r="AO15" s="1110"/>
      <c r="AP15" s="1110"/>
      <c r="AQ15" s="1110"/>
      <c r="AR15" s="1110"/>
      <c r="AS15" s="1110"/>
      <c r="AT15" s="1110"/>
      <c r="AU15" s="1111"/>
      <c r="AV15" s="1111"/>
      <c r="AW15" s="1111"/>
      <c r="AX15" s="1111"/>
      <c r="AY15" s="1112"/>
      <c r="AZ15" s="228"/>
      <c r="BA15" s="228"/>
      <c r="BB15" s="228"/>
      <c r="BC15" s="228"/>
      <c r="BD15" s="228"/>
      <c r="BE15" s="229"/>
      <c r="BF15" s="229"/>
      <c r="BG15" s="229"/>
      <c r="BH15" s="229"/>
      <c r="BI15" s="229"/>
      <c r="BJ15" s="229"/>
      <c r="BK15" s="229"/>
      <c r="BL15" s="229"/>
      <c r="BM15" s="229"/>
      <c r="BN15" s="229"/>
      <c r="BO15" s="229"/>
      <c r="BP15" s="229"/>
      <c r="BQ15" s="234">
        <v>9</v>
      </c>
      <c r="BR15" s="235"/>
      <c r="BS15" s="1021"/>
      <c r="BT15" s="1022"/>
      <c r="BU15" s="1022"/>
      <c r="BV15" s="1022"/>
      <c r="BW15" s="1022"/>
      <c r="BX15" s="1022"/>
      <c r="BY15" s="1022"/>
      <c r="BZ15" s="1022"/>
      <c r="CA15" s="1022"/>
      <c r="CB15" s="1022"/>
      <c r="CC15" s="1022"/>
      <c r="CD15" s="1022"/>
      <c r="CE15" s="1022"/>
      <c r="CF15" s="1022"/>
      <c r="CG15" s="1043"/>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30"/>
    </row>
    <row r="16" spans="1:131" s="231" customFormat="1" ht="26.25" customHeight="1" x14ac:dyDescent="0.15">
      <c r="A16" s="234">
        <v>10</v>
      </c>
      <c r="B16" s="1059"/>
      <c r="C16" s="1060"/>
      <c r="D16" s="1060"/>
      <c r="E16" s="1060"/>
      <c r="F16" s="1060"/>
      <c r="G16" s="1060"/>
      <c r="H16" s="1060"/>
      <c r="I16" s="1060"/>
      <c r="J16" s="1060"/>
      <c r="K16" s="1060"/>
      <c r="L16" s="1060"/>
      <c r="M16" s="1060"/>
      <c r="N16" s="1060"/>
      <c r="O16" s="1060"/>
      <c r="P16" s="1061"/>
      <c r="Q16" s="1067"/>
      <c r="R16" s="1068"/>
      <c r="S16" s="1068"/>
      <c r="T16" s="1068"/>
      <c r="U16" s="1068"/>
      <c r="V16" s="1068"/>
      <c r="W16" s="1068"/>
      <c r="X16" s="1068"/>
      <c r="Y16" s="1068"/>
      <c r="Z16" s="1068"/>
      <c r="AA16" s="1068"/>
      <c r="AB16" s="1068"/>
      <c r="AC16" s="1068"/>
      <c r="AD16" s="1068"/>
      <c r="AE16" s="1069"/>
      <c r="AF16" s="1064"/>
      <c r="AG16" s="1065"/>
      <c r="AH16" s="1065"/>
      <c r="AI16" s="1065"/>
      <c r="AJ16" s="1066"/>
      <c r="AK16" s="1109"/>
      <c r="AL16" s="1110"/>
      <c r="AM16" s="1110"/>
      <c r="AN16" s="1110"/>
      <c r="AO16" s="1110"/>
      <c r="AP16" s="1110"/>
      <c r="AQ16" s="1110"/>
      <c r="AR16" s="1110"/>
      <c r="AS16" s="1110"/>
      <c r="AT16" s="1110"/>
      <c r="AU16" s="1111"/>
      <c r="AV16" s="1111"/>
      <c r="AW16" s="1111"/>
      <c r="AX16" s="1111"/>
      <c r="AY16" s="1112"/>
      <c r="AZ16" s="228"/>
      <c r="BA16" s="228"/>
      <c r="BB16" s="228"/>
      <c r="BC16" s="228"/>
      <c r="BD16" s="228"/>
      <c r="BE16" s="229"/>
      <c r="BF16" s="229"/>
      <c r="BG16" s="229"/>
      <c r="BH16" s="229"/>
      <c r="BI16" s="229"/>
      <c r="BJ16" s="229"/>
      <c r="BK16" s="229"/>
      <c r="BL16" s="229"/>
      <c r="BM16" s="229"/>
      <c r="BN16" s="229"/>
      <c r="BO16" s="229"/>
      <c r="BP16" s="229"/>
      <c r="BQ16" s="234">
        <v>10</v>
      </c>
      <c r="BR16" s="235"/>
      <c r="BS16" s="1021"/>
      <c r="BT16" s="1022"/>
      <c r="BU16" s="1022"/>
      <c r="BV16" s="1022"/>
      <c r="BW16" s="1022"/>
      <c r="BX16" s="1022"/>
      <c r="BY16" s="1022"/>
      <c r="BZ16" s="1022"/>
      <c r="CA16" s="1022"/>
      <c r="CB16" s="1022"/>
      <c r="CC16" s="1022"/>
      <c r="CD16" s="1022"/>
      <c r="CE16" s="1022"/>
      <c r="CF16" s="1022"/>
      <c r="CG16" s="1043"/>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30"/>
    </row>
    <row r="17" spans="1:131" s="231" customFormat="1" ht="26.25" customHeight="1" x14ac:dyDescent="0.15">
      <c r="A17" s="234">
        <v>11</v>
      </c>
      <c r="B17" s="1059"/>
      <c r="C17" s="1060"/>
      <c r="D17" s="1060"/>
      <c r="E17" s="1060"/>
      <c r="F17" s="1060"/>
      <c r="G17" s="1060"/>
      <c r="H17" s="1060"/>
      <c r="I17" s="1060"/>
      <c r="J17" s="1060"/>
      <c r="K17" s="1060"/>
      <c r="L17" s="1060"/>
      <c r="M17" s="1060"/>
      <c r="N17" s="1060"/>
      <c r="O17" s="1060"/>
      <c r="P17" s="1061"/>
      <c r="Q17" s="1067"/>
      <c r="R17" s="1068"/>
      <c r="S17" s="1068"/>
      <c r="T17" s="1068"/>
      <c r="U17" s="1068"/>
      <c r="V17" s="1068"/>
      <c r="W17" s="1068"/>
      <c r="X17" s="1068"/>
      <c r="Y17" s="1068"/>
      <c r="Z17" s="1068"/>
      <c r="AA17" s="1068"/>
      <c r="AB17" s="1068"/>
      <c r="AC17" s="1068"/>
      <c r="AD17" s="1068"/>
      <c r="AE17" s="1069"/>
      <c r="AF17" s="1064"/>
      <c r="AG17" s="1065"/>
      <c r="AH17" s="1065"/>
      <c r="AI17" s="1065"/>
      <c r="AJ17" s="1066"/>
      <c r="AK17" s="1109"/>
      <c r="AL17" s="1110"/>
      <c r="AM17" s="1110"/>
      <c r="AN17" s="1110"/>
      <c r="AO17" s="1110"/>
      <c r="AP17" s="1110"/>
      <c r="AQ17" s="1110"/>
      <c r="AR17" s="1110"/>
      <c r="AS17" s="1110"/>
      <c r="AT17" s="1110"/>
      <c r="AU17" s="1111"/>
      <c r="AV17" s="1111"/>
      <c r="AW17" s="1111"/>
      <c r="AX17" s="1111"/>
      <c r="AY17" s="1112"/>
      <c r="AZ17" s="228"/>
      <c r="BA17" s="228"/>
      <c r="BB17" s="228"/>
      <c r="BC17" s="228"/>
      <c r="BD17" s="228"/>
      <c r="BE17" s="229"/>
      <c r="BF17" s="229"/>
      <c r="BG17" s="229"/>
      <c r="BH17" s="229"/>
      <c r="BI17" s="229"/>
      <c r="BJ17" s="229"/>
      <c r="BK17" s="229"/>
      <c r="BL17" s="229"/>
      <c r="BM17" s="229"/>
      <c r="BN17" s="229"/>
      <c r="BO17" s="229"/>
      <c r="BP17" s="229"/>
      <c r="BQ17" s="234">
        <v>11</v>
      </c>
      <c r="BR17" s="235"/>
      <c r="BS17" s="1021"/>
      <c r="BT17" s="1022"/>
      <c r="BU17" s="1022"/>
      <c r="BV17" s="1022"/>
      <c r="BW17" s="1022"/>
      <c r="BX17" s="1022"/>
      <c r="BY17" s="1022"/>
      <c r="BZ17" s="1022"/>
      <c r="CA17" s="1022"/>
      <c r="CB17" s="1022"/>
      <c r="CC17" s="1022"/>
      <c r="CD17" s="1022"/>
      <c r="CE17" s="1022"/>
      <c r="CF17" s="1022"/>
      <c r="CG17" s="1043"/>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30"/>
    </row>
    <row r="18" spans="1:131" s="231" customFormat="1" ht="26.25" customHeight="1" x14ac:dyDescent="0.15">
      <c r="A18" s="234">
        <v>12</v>
      </c>
      <c r="B18" s="1059"/>
      <c r="C18" s="1060"/>
      <c r="D18" s="1060"/>
      <c r="E18" s="1060"/>
      <c r="F18" s="1060"/>
      <c r="G18" s="1060"/>
      <c r="H18" s="1060"/>
      <c r="I18" s="1060"/>
      <c r="J18" s="1060"/>
      <c r="K18" s="1060"/>
      <c r="L18" s="1060"/>
      <c r="M18" s="1060"/>
      <c r="N18" s="1060"/>
      <c r="O18" s="1060"/>
      <c r="P18" s="1061"/>
      <c r="Q18" s="1067"/>
      <c r="R18" s="1068"/>
      <c r="S18" s="1068"/>
      <c r="T18" s="1068"/>
      <c r="U18" s="1068"/>
      <c r="V18" s="1068"/>
      <c r="W18" s="1068"/>
      <c r="X18" s="1068"/>
      <c r="Y18" s="1068"/>
      <c r="Z18" s="1068"/>
      <c r="AA18" s="1068"/>
      <c r="AB18" s="1068"/>
      <c r="AC18" s="1068"/>
      <c r="AD18" s="1068"/>
      <c r="AE18" s="1069"/>
      <c r="AF18" s="1064"/>
      <c r="AG18" s="1065"/>
      <c r="AH18" s="1065"/>
      <c r="AI18" s="1065"/>
      <c r="AJ18" s="1066"/>
      <c r="AK18" s="1109"/>
      <c r="AL18" s="1110"/>
      <c r="AM18" s="1110"/>
      <c r="AN18" s="1110"/>
      <c r="AO18" s="1110"/>
      <c r="AP18" s="1110"/>
      <c r="AQ18" s="1110"/>
      <c r="AR18" s="1110"/>
      <c r="AS18" s="1110"/>
      <c r="AT18" s="1110"/>
      <c r="AU18" s="1111"/>
      <c r="AV18" s="1111"/>
      <c r="AW18" s="1111"/>
      <c r="AX18" s="1111"/>
      <c r="AY18" s="1112"/>
      <c r="AZ18" s="228"/>
      <c r="BA18" s="228"/>
      <c r="BB18" s="228"/>
      <c r="BC18" s="228"/>
      <c r="BD18" s="228"/>
      <c r="BE18" s="229"/>
      <c r="BF18" s="229"/>
      <c r="BG18" s="229"/>
      <c r="BH18" s="229"/>
      <c r="BI18" s="229"/>
      <c r="BJ18" s="229"/>
      <c r="BK18" s="229"/>
      <c r="BL18" s="229"/>
      <c r="BM18" s="229"/>
      <c r="BN18" s="229"/>
      <c r="BO18" s="229"/>
      <c r="BP18" s="229"/>
      <c r="BQ18" s="234">
        <v>12</v>
      </c>
      <c r="BR18" s="235"/>
      <c r="BS18" s="1021"/>
      <c r="BT18" s="1022"/>
      <c r="BU18" s="1022"/>
      <c r="BV18" s="1022"/>
      <c r="BW18" s="1022"/>
      <c r="BX18" s="1022"/>
      <c r="BY18" s="1022"/>
      <c r="BZ18" s="1022"/>
      <c r="CA18" s="1022"/>
      <c r="CB18" s="1022"/>
      <c r="CC18" s="1022"/>
      <c r="CD18" s="1022"/>
      <c r="CE18" s="1022"/>
      <c r="CF18" s="1022"/>
      <c r="CG18" s="1043"/>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30"/>
    </row>
    <row r="19" spans="1:131" s="231" customFormat="1" ht="26.25" customHeight="1" x14ac:dyDescent="0.15">
      <c r="A19" s="234">
        <v>13</v>
      </c>
      <c r="B19" s="1059"/>
      <c r="C19" s="1060"/>
      <c r="D19" s="1060"/>
      <c r="E19" s="1060"/>
      <c r="F19" s="1060"/>
      <c r="G19" s="1060"/>
      <c r="H19" s="1060"/>
      <c r="I19" s="1060"/>
      <c r="J19" s="1060"/>
      <c r="K19" s="1060"/>
      <c r="L19" s="1060"/>
      <c r="M19" s="1060"/>
      <c r="N19" s="1060"/>
      <c r="O19" s="1060"/>
      <c r="P19" s="1061"/>
      <c r="Q19" s="1067"/>
      <c r="R19" s="1068"/>
      <c r="S19" s="1068"/>
      <c r="T19" s="1068"/>
      <c r="U19" s="1068"/>
      <c r="V19" s="1068"/>
      <c r="W19" s="1068"/>
      <c r="X19" s="1068"/>
      <c r="Y19" s="1068"/>
      <c r="Z19" s="1068"/>
      <c r="AA19" s="1068"/>
      <c r="AB19" s="1068"/>
      <c r="AC19" s="1068"/>
      <c r="AD19" s="1068"/>
      <c r="AE19" s="1069"/>
      <c r="AF19" s="1064"/>
      <c r="AG19" s="1065"/>
      <c r="AH19" s="1065"/>
      <c r="AI19" s="1065"/>
      <c r="AJ19" s="1066"/>
      <c r="AK19" s="1109"/>
      <c r="AL19" s="1110"/>
      <c r="AM19" s="1110"/>
      <c r="AN19" s="1110"/>
      <c r="AO19" s="1110"/>
      <c r="AP19" s="1110"/>
      <c r="AQ19" s="1110"/>
      <c r="AR19" s="1110"/>
      <c r="AS19" s="1110"/>
      <c r="AT19" s="1110"/>
      <c r="AU19" s="1111"/>
      <c r="AV19" s="1111"/>
      <c r="AW19" s="1111"/>
      <c r="AX19" s="1111"/>
      <c r="AY19" s="1112"/>
      <c r="AZ19" s="228"/>
      <c r="BA19" s="228"/>
      <c r="BB19" s="228"/>
      <c r="BC19" s="228"/>
      <c r="BD19" s="228"/>
      <c r="BE19" s="229"/>
      <c r="BF19" s="229"/>
      <c r="BG19" s="229"/>
      <c r="BH19" s="229"/>
      <c r="BI19" s="229"/>
      <c r="BJ19" s="229"/>
      <c r="BK19" s="229"/>
      <c r="BL19" s="229"/>
      <c r="BM19" s="229"/>
      <c r="BN19" s="229"/>
      <c r="BO19" s="229"/>
      <c r="BP19" s="229"/>
      <c r="BQ19" s="234">
        <v>13</v>
      </c>
      <c r="BR19" s="235"/>
      <c r="BS19" s="1021"/>
      <c r="BT19" s="1022"/>
      <c r="BU19" s="1022"/>
      <c r="BV19" s="1022"/>
      <c r="BW19" s="1022"/>
      <c r="BX19" s="1022"/>
      <c r="BY19" s="1022"/>
      <c r="BZ19" s="1022"/>
      <c r="CA19" s="1022"/>
      <c r="CB19" s="1022"/>
      <c r="CC19" s="1022"/>
      <c r="CD19" s="1022"/>
      <c r="CE19" s="1022"/>
      <c r="CF19" s="1022"/>
      <c r="CG19" s="1043"/>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30"/>
    </row>
    <row r="20" spans="1:131" s="231" customFormat="1" ht="26.25" customHeight="1" x14ac:dyDescent="0.15">
      <c r="A20" s="234">
        <v>14</v>
      </c>
      <c r="B20" s="1059"/>
      <c r="C20" s="1060"/>
      <c r="D20" s="1060"/>
      <c r="E20" s="1060"/>
      <c r="F20" s="1060"/>
      <c r="G20" s="1060"/>
      <c r="H20" s="1060"/>
      <c r="I20" s="1060"/>
      <c r="J20" s="1060"/>
      <c r="K20" s="1060"/>
      <c r="L20" s="1060"/>
      <c r="M20" s="1060"/>
      <c r="N20" s="1060"/>
      <c r="O20" s="1060"/>
      <c r="P20" s="1061"/>
      <c r="Q20" s="1067"/>
      <c r="R20" s="1068"/>
      <c r="S20" s="1068"/>
      <c r="T20" s="1068"/>
      <c r="U20" s="1068"/>
      <c r="V20" s="1068"/>
      <c r="W20" s="1068"/>
      <c r="X20" s="1068"/>
      <c r="Y20" s="1068"/>
      <c r="Z20" s="1068"/>
      <c r="AA20" s="1068"/>
      <c r="AB20" s="1068"/>
      <c r="AC20" s="1068"/>
      <c r="AD20" s="1068"/>
      <c r="AE20" s="1069"/>
      <c r="AF20" s="1064"/>
      <c r="AG20" s="1065"/>
      <c r="AH20" s="1065"/>
      <c r="AI20" s="1065"/>
      <c r="AJ20" s="1066"/>
      <c r="AK20" s="1109"/>
      <c r="AL20" s="1110"/>
      <c r="AM20" s="1110"/>
      <c r="AN20" s="1110"/>
      <c r="AO20" s="1110"/>
      <c r="AP20" s="1110"/>
      <c r="AQ20" s="1110"/>
      <c r="AR20" s="1110"/>
      <c r="AS20" s="1110"/>
      <c r="AT20" s="1110"/>
      <c r="AU20" s="1111"/>
      <c r="AV20" s="1111"/>
      <c r="AW20" s="1111"/>
      <c r="AX20" s="1111"/>
      <c r="AY20" s="1112"/>
      <c r="AZ20" s="228"/>
      <c r="BA20" s="228"/>
      <c r="BB20" s="228"/>
      <c r="BC20" s="228"/>
      <c r="BD20" s="228"/>
      <c r="BE20" s="229"/>
      <c r="BF20" s="229"/>
      <c r="BG20" s="229"/>
      <c r="BH20" s="229"/>
      <c r="BI20" s="229"/>
      <c r="BJ20" s="229"/>
      <c r="BK20" s="229"/>
      <c r="BL20" s="229"/>
      <c r="BM20" s="229"/>
      <c r="BN20" s="229"/>
      <c r="BO20" s="229"/>
      <c r="BP20" s="229"/>
      <c r="BQ20" s="234">
        <v>14</v>
      </c>
      <c r="BR20" s="235"/>
      <c r="BS20" s="1021"/>
      <c r="BT20" s="1022"/>
      <c r="BU20" s="1022"/>
      <c r="BV20" s="1022"/>
      <c r="BW20" s="1022"/>
      <c r="BX20" s="1022"/>
      <c r="BY20" s="1022"/>
      <c r="BZ20" s="1022"/>
      <c r="CA20" s="1022"/>
      <c r="CB20" s="1022"/>
      <c r="CC20" s="1022"/>
      <c r="CD20" s="1022"/>
      <c r="CE20" s="1022"/>
      <c r="CF20" s="1022"/>
      <c r="CG20" s="1043"/>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30"/>
    </row>
    <row r="21" spans="1:131" s="231" customFormat="1" ht="26.25" customHeight="1" thickBot="1" x14ac:dyDescent="0.2">
      <c r="A21" s="234">
        <v>15</v>
      </c>
      <c r="B21" s="1059"/>
      <c r="C21" s="1060"/>
      <c r="D21" s="1060"/>
      <c r="E21" s="1060"/>
      <c r="F21" s="1060"/>
      <c r="G21" s="1060"/>
      <c r="H21" s="1060"/>
      <c r="I21" s="1060"/>
      <c r="J21" s="1060"/>
      <c r="K21" s="1060"/>
      <c r="L21" s="1060"/>
      <c r="M21" s="1060"/>
      <c r="N21" s="1060"/>
      <c r="O21" s="1060"/>
      <c r="P21" s="1061"/>
      <c r="Q21" s="1067"/>
      <c r="R21" s="1068"/>
      <c r="S21" s="1068"/>
      <c r="T21" s="1068"/>
      <c r="U21" s="1068"/>
      <c r="V21" s="1068"/>
      <c r="W21" s="1068"/>
      <c r="X21" s="1068"/>
      <c r="Y21" s="1068"/>
      <c r="Z21" s="1068"/>
      <c r="AA21" s="1068"/>
      <c r="AB21" s="1068"/>
      <c r="AC21" s="1068"/>
      <c r="AD21" s="1068"/>
      <c r="AE21" s="1069"/>
      <c r="AF21" s="1064"/>
      <c r="AG21" s="1065"/>
      <c r="AH21" s="1065"/>
      <c r="AI21" s="1065"/>
      <c r="AJ21" s="1066"/>
      <c r="AK21" s="1109"/>
      <c r="AL21" s="1110"/>
      <c r="AM21" s="1110"/>
      <c r="AN21" s="1110"/>
      <c r="AO21" s="1110"/>
      <c r="AP21" s="1110"/>
      <c r="AQ21" s="1110"/>
      <c r="AR21" s="1110"/>
      <c r="AS21" s="1110"/>
      <c r="AT21" s="1110"/>
      <c r="AU21" s="1111"/>
      <c r="AV21" s="1111"/>
      <c r="AW21" s="1111"/>
      <c r="AX21" s="1111"/>
      <c r="AY21" s="1112"/>
      <c r="AZ21" s="228"/>
      <c r="BA21" s="228"/>
      <c r="BB21" s="228"/>
      <c r="BC21" s="228"/>
      <c r="BD21" s="228"/>
      <c r="BE21" s="229"/>
      <c r="BF21" s="229"/>
      <c r="BG21" s="229"/>
      <c r="BH21" s="229"/>
      <c r="BI21" s="229"/>
      <c r="BJ21" s="229"/>
      <c r="BK21" s="229"/>
      <c r="BL21" s="229"/>
      <c r="BM21" s="229"/>
      <c r="BN21" s="229"/>
      <c r="BO21" s="229"/>
      <c r="BP21" s="229"/>
      <c r="BQ21" s="234">
        <v>15</v>
      </c>
      <c r="BR21" s="235"/>
      <c r="BS21" s="1021"/>
      <c r="BT21" s="1022"/>
      <c r="BU21" s="1022"/>
      <c r="BV21" s="1022"/>
      <c r="BW21" s="1022"/>
      <c r="BX21" s="1022"/>
      <c r="BY21" s="1022"/>
      <c r="BZ21" s="1022"/>
      <c r="CA21" s="1022"/>
      <c r="CB21" s="1022"/>
      <c r="CC21" s="1022"/>
      <c r="CD21" s="1022"/>
      <c r="CE21" s="1022"/>
      <c r="CF21" s="1022"/>
      <c r="CG21" s="1043"/>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30"/>
    </row>
    <row r="22" spans="1:131" s="231" customFormat="1" ht="26.25" customHeight="1" x14ac:dyDescent="0.15">
      <c r="A22" s="234">
        <v>16</v>
      </c>
      <c r="B22" s="1059"/>
      <c r="C22" s="1060"/>
      <c r="D22" s="1060"/>
      <c r="E22" s="1060"/>
      <c r="F22" s="1060"/>
      <c r="G22" s="1060"/>
      <c r="H22" s="1060"/>
      <c r="I22" s="1060"/>
      <c r="J22" s="1060"/>
      <c r="K22" s="1060"/>
      <c r="L22" s="1060"/>
      <c r="M22" s="1060"/>
      <c r="N22" s="1060"/>
      <c r="O22" s="1060"/>
      <c r="P22" s="1061"/>
      <c r="Q22" s="1102"/>
      <c r="R22" s="1103"/>
      <c r="S22" s="1103"/>
      <c r="T22" s="1103"/>
      <c r="U22" s="1103"/>
      <c r="V22" s="1103"/>
      <c r="W22" s="1103"/>
      <c r="X22" s="1103"/>
      <c r="Y22" s="1103"/>
      <c r="Z22" s="1103"/>
      <c r="AA22" s="1103"/>
      <c r="AB22" s="1103"/>
      <c r="AC22" s="1103"/>
      <c r="AD22" s="1103"/>
      <c r="AE22" s="1104"/>
      <c r="AF22" s="1064"/>
      <c r="AG22" s="1065"/>
      <c r="AH22" s="1065"/>
      <c r="AI22" s="1065"/>
      <c r="AJ22" s="1066"/>
      <c r="AK22" s="1105"/>
      <c r="AL22" s="1106"/>
      <c r="AM22" s="1106"/>
      <c r="AN22" s="1106"/>
      <c r="AO22" s="1106"/>
      <c r="AP22" s="1106"/>
      <c r="AQ22" s="1106"/>
      <c r="AR22" s="1106"/>
      <c r="AS22" s="1106"/>
      <c r="AT22" s="1106"/>
      <c r="AU22" s="1107"/>
      <c r="AV22" s="1107"/>
      <c r="AW22" s="1107"/>
      <c r="AX22" s="1107"/>
      <c r="AY22" s="1108"/>
      <c r="AZ22" s="1057" t="s">
        <v>387</v>
      </c>
      <c r="BA22" s="1057"/>
      <c r="BB22" s="1057"/>
      <c r="BC22" s="1057"/>
      <c r="BD22" s="1058"/>
      <c r="BE22" s="229"/>
      <c r="BF22" s="229"/>
      <c r="BG22" s="229"/>
      <c r="BH22" s="229"/>
      <c r="BI22" s="229"/>
      <c r="BJ22" s="229"/>
      <c r="BK22" s="229"/>
      <c r="BL22" s="229"/>
      <c r="BM22" s="229"/>
      <c r="BN22" s="229"/>
      <c r="BO22" s="229"/>
      <c r="BP22" s="229"/>
      <c r="BQ22" s="234">
        <v>16</v>
      </c>
      <c r="BR22" s="235"/>
      <c r="BS22" s="1021"/>
      <c r="BT22" s="1022"/>
      <c r="BU22" s="1022"/>
      <c r="BV22" s="1022"/>
      <c r="BW22" s="1022"/>
      <c r="BX22" s="1022"/>
      <c r="BY22" s="1022"/>
      <c r="BZ22" s="1022"/>
      <c r="CA22" s="1022"/>
      <c r="CB22" s="1022"/>
      <c r="CC22" s="1022"/>
      <c r="CD22" s="1022"/>
      <c r="CE22" s="1022"/>
      <c r="CF22" s="1022"/>
      <c r="CG22" s="1043"/>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30"/>
    </row>
    <row r="23" spans="1:131" s="231" customFormat="1" ht="26.25" customHeight="1" thickBot="1" x14ac:dyDescent="0.2">
      <c r="A23" s="236" t="s">
        <v>388</v>
      </c>
      <c r="B23" s="966" t="s">
        <v>389</v>
      </c>
      <c r="C23" s="967"/>
      <c r="D23" s="967"/>
      <c r="E23" s="967"/>
      <c r="F23" s="967"/>
      <c r="G23" s="967"/>
      <c r="H23" s="967"/>
      <c r="I23" s="967"/>
      <c r="J23" s="967"/>
      <c r="K23" s="967"/>
      <c r="L23" s="967"/>
      <c r="M23" s="967"/>
      <c r="N23" s="967"/>
      <c r="O23" s="967"/>
      <c r="P23" s="977"/>
      <c r="Q23" s="1096"/>
      <c r="R23" s="1090"/>
      <c r="S23" s="1090"/>
      <c r="T23" s="1090"/>
      <c r="U23" s="1090"/>
      <c r="V23" s="1090"/>
      <c r="W23" s="1090"/>
      <c r="X23" s="1090"/>
      <c r="Y23" s="1090"/>
      <c r="Z23" s="1090"/>
      <c r="AA23" s="1090"/>
      <c r="AB23" s="1090"/>
      <c r="AC23" s="1090"/>
      <c r="AD23" s="1090"/>
      <c r="AE23" s="1097"/>
      <c r="AF23" s="1098">
        <v>36</v>
      </c>
      <c r="AG23" s="1090"/>
      <c r="AH23" s="1090"/>
      <c r="AI23" s="1090"/>
      <c r="AJ23" s="1099"/>
      <c r="AK23" s="1100"/>
      <c r="AL23" s="1101"/>
      <c r="AM23" s="1101"/>
      <c r="AN23" s="1101"/>
      <c r="AO23" s="1101"/>
      <c r="AP23" s="1090"/>
      <c r="AQ23" s="1090"/>
      <c r="AR23" s="1090"/>
      <c r="AS23" s="1090"/>
      <c r="AT23" s="1090"/>
      <c r="AU23" s="1091"/>
      <c r="AV23" s="1091"/>
      <c r="AW23" s="1091"/>
      <c r="AX23" s="1091"/>
      <c r="AY23" s="1092"/>
      <c r="AZ23" s="1093" t="s">
        <v>128</v>
      </c>
      <c r="BA23" s="1094"/>
      <c r="BB23" s="1094"/>
      <c r="BC23" s="1094"/>
      <c r="BD23" s="1095"/>
      <c r="BE23" s="229"/>
      <c r="BF23" s="229"/>
      <c r="BG23" s="229"/>
      <c r="BH23" s="229"/>
      <c r="BI23" s="229"/>
      <c r="BJ23" s="229"/>
      <c r="BK23" s="229"/>
      <c r="BL23" s="229"/>
      <c r="BM23" s="229"/>
      <c r="BN23" s="229"/>
      <c r="BO23" s="229"/>
      <c r="BP23" s="229"/>
      <c r="BQ23" s="234">
        <v>17</v>
      </c>
      <c r="BR23" s="235"/>
      <c r="BS23" s="1021"/>
      <c r="BT23" s="1022"/>
      <c r="BU23" s="1022"/>
      <c r="BV23" s="1022"/>
      <c r="BW23" s="1022"/>
      <c r="BX23" s="1022"/>
      <c r="BY23" s="1022"/>
      <c r="BZ23" s="1022"/>
      <c r="CA23" s="1022"/>
      <c r="CB23" s="1022"/>
      <c r="CC23" s="1022"/>
      <c r="CD23" s="1022"/>
      <c r="CE23" s="1022"/>
      <c r="CF23" s="1022"/>
      <c r="CG23" s="1043"/>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30"/>
    </row>
    <row r="24" spans="1:131" s="231" customFormat="1" ht="26.25" customHeight="1" x14ac:dyDescent="0.15">
      <c r="A24" s="1089" t="s">
        <v>390</v>
      </c>
      <c r="B24" s="1089"/>
      <c r="C24" s="1089"/>
      <c r="D24" s="1089"/>
      <c r="E24" s="1089"/>
      <c r="F24" s="1089"/>
      <c r="G24" s="1089"/>
      <c r="H24" s="1089"/>
      <c r="I24" s="1089"/>
      <c r="J24" s="1089"/>
      <c r="K24" s="1089"/>
      <c r="L24" s="1089"/>
      <c r="M24" s="1089"/>
      <c r="N24" s="1089"/>
      <c r="O24" s="1089"/>
      <c r="P24" s="1089"/>
      <c r="Q24" s="1089"/>
      <c r="R24" s="1089"/>
      <c r="S24" s="1089"/>
      <c r="T24" s="1089"/>
      <c r="U24" s="1089"/>
      <c r="V24" s="1089"/>
      <c r="W24" s="1089"/>
      <c r="X24" s="1089"/>
      <c r="Y24" s="1089"/>
      <c r="Z24" s="1089"/>
      <c r="AA24" s="1089"/>
      <c r="AB24" s="1089"/>
      <c r="AC24" s="1089"/>
      <c r="AD24" s="1089"/>
      <c r="AE24" s="1089"/>
      <c r="AF24" s="1089"/>
      <c r="AG24" s="1089"/>
      <c r="AH24" s="1089"/>
      <c r="AI24" s="1089"/>
      <c r="AJ24" s="1089"/>
      <c r="AK24" s="1089"/>
      <c r="AL24" s="1089"/>
      <c r="AM24" s="1089"/>
      <c r="AN24" s="1089"/>
      <c r="AO24" s="1089"/>
      <c r="AP24" s="1089"/>
      <c r="AQ24" s="1089"/>
      <c r="AR24" s="1089"/>
      <c r="AS24" s="1089"/>
      <c r="AT24" s="1089"/>
      <c r="AU24" s="1089"/>
      <c r="AV24" s="1089"/>
      <c r="AW24" s="1089"/>
      <c r="AX24" s="1089"/>
      <c r="AY24" s="1089"/>
      <c r="AZ24" s="228"/>
      <c r="BA24" s="228"/>
      <c r="BB24" s="228"/>
      <c r="BC24" s="228"/>
      <c r="BD24" s="228"/>
      <c r="BE24" s="229"/>
      <c r="BF24" s="229"/>
      <c r="BG24" s="229"/>
      <c r="BH24" s="229"/>
      <c r="BI24" s="229"/>
      <c r="BJ24" s="229"/>
      <c r="BK24" s="229"/>
      <c r="BL24" s="229"/>
      <c r="BM24" s="229"/>
      <c r="BN24" s="229"/>
      <c r="BO24" s="229"/>
      <c r="BP24" s="229"/>
      <c r="BQ24" s="234">
        <v>18</v>
      </c>
      <c r="BR24" s="235"/>
      <c r="BS24" s="1021"/>
      <c r="BT24" s="1022"/>
      <c r="BU24" s="1022"/>
      <c r="BV24" s="1022"/>
      <c r="BW24" s="1022"/>
      <c r="BX24" s="1022"/>
      <c r="BY24" s="1022"/>
      <c r="BZ24" s="1022"/>
      <c r="CA24" s="1022"/>
      <c r="CB24" s="1022"/>
      <c r="CC24" s="1022"/>
      <c r="CD24" s="1022"/>
      <c r="CE24" s="1022"/>
      <c r="CF24" s="1022"/>
      <c r="CG24" s="1043"/>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30"/>
    </row>
    <row r="25" spans="1:131" ht="26.25" customHeight="1" thickBot="1" x14ac:dyDescent="0.2">
      <c r="A25" s="1088" t="s">
        <v>391</v>
      </c>
      <c r="B25" s="1088"/>
      <c r="C25" s="1088"/>
      <c r="D25" s="1088"/>
      <c r="E25" s="1088"/>
      <c r="F25" s="1088"/>
      <c r="G25" s="1088"/>
      <c r="H25" s="1088"/>
      <c r="I25" s="1088"/>
      <c r="J25" s="1088"/>
      <c r="K25" s="1088"/>
      <c r="L25" s="1088"/>
      <c r="M25" s="1088"/>
      <c r="N25" s="1088"/>
      <c r="O25" s="1088"/>
      <c r="P25" s="1088"/>
      <c r="Q25" s="1088"/>
      <c r="R25" s="1088"/>
      <c r="S25" s="1088"/>
      <c r="T25" s="1088"/>
      <c r="U25" s="1088"/>
      <c r="V25" s="1088"/>
      <c r="W25" s="1088"/>
      <c r="X25" s="1088"/>
      <c r="Y25" s="1088"/>
      <c r="Z25" s="1088"/>
      <c r="AA25" s="1088"/>
      <c r="AB25" s="1088"/>
      <c r="AC25" s="1088"/>
      <c r="AD25" s="1088"/>
      <c r="AE25" s="1088"/>
      <c r="AF25" s="1088"/>
      <c r="AG25" s="1088"/>
      <c r="AH25" s="1088"/>
      <c r="AI25" s="1088"/>
      <c r="AJ25" s="1088"/>
      <c r="AK25" s="1088"/>
      <c r="AL25" s="1088"/>
      <c r="AM25" s="1088"/>
      <c r="AN25" s="1088"/>
      <c r="AO25" s="1088"/>
      <c r="AP25" s="1088"/>
      <c r="AQ25" s="1088"/>
      <c r="AR25" s="1088"/>
      <c r="AS25" s="1088"/>
      <c r="AT25" s="1088"/>
      <c r="AU25" s="1088"/>
      <c r="AV25" s="1088"/>
      <c r="AW25" s="1088"/>
      <c r="AX25" s="1088"/>
      <c r="AY25" s="1088"/>
      <c r="AZ25" s="1088"/>
      <c r="BA25" s="1088"/>
      <c r="BB25" s="1088"/>
      <c r="BC25" s="1088"/>
      <c r="BD25" s="1088"/>
      <c r="BE25" s="1088"/>
      <c r="BF25" s="1088"/>
      <c r="BG25" s="1088"/>
      <c r="BH25" s="1088"/>
      <c r="BI25" s="1088"/>
      <c r="BJ25" s="228"/>
      <c r="BK25" s="228"/>
      <c r="BL25" s="228"/>
      <c r="BM25" s="228"/>
      <c r="BN25" s="228"/>
      <c r="BO25" s="237"/>
      <c r="BP25" s="237"/>
      <c r="BQ25" s="234">
        <v>19</v>
      </c>
      <c r="BR25" s="235"/>
      <c r="BS25" s="1021"/>
      <c r="BT25" s="1022"/>
      <c r="BU25" s="1022"/>
      <c r="BV25" s="1022"/>
      <c r="BW25" s="1022"/>
      <c r="BX25" s="1022"/>
      <c r="BY25" s="1022"/>
      <c r="BZ25" s="1022"/>
      <c r="CA25" s="1022"/>
      <c r="CB25" s="1022"/>
      <c r="CC25" s="1022"/>
      <c r="CD25" s="1022"/>
      <c r="CE25" s="1022"/>
      <c r="CF25" s="1022"/>
      <c r="CG25" s="1043"/>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226"/>
    </row>
    <row r="26" spans="1:131" ht="26.25" customHeight="1" x14ac:dyDescent="0.15">
      <c r="A26" s="1024" t="s">
        <v>369</v>
      </c>
      <c r="B26" s="1025"/>
      <c r="C26" s="1025"/>
      <c r="D26" s="1025"/>
      <c r="E26" s="1025"/>
      <c r="F26" s="1025"/>
      <c r="G26" s="1025"/>
      <c r="H26" s="1025"/>
      <c r="I26" s="1025"/>
      <c r="J26" s="1025"/>
      <c r="K26" s="1025"/>
      <c r="L26" s="1025"/>
      <c r="M26" s="1025"/>
      <c r="N26" s="1025"/>
      <c r="O26" s="1025"/>
      <c r="P26" s="1026"/>
      <c r="Q26" s="1030" t="s">
        <v>392</v>
      </c>
      <c r="R26" s="1031"/>
      <c r="S26" s="1031"/>
      <c r="T26" s="1031"/>
      <c r="U26" s="1032"/>
      <c r="V26" s="1030" t="s">
        <v>393</v>
      </c>
      <c r="W26" s="1031"/>
      <c r="X26" s="1031"/>
      <c r="Y26" s="1031"/>
      <c r="Z26" s="1032"/>
      <c r="AA26" s="1030" t="s">
        <v>394</v>
      </c>
      <c r="AB26" s="1031"/>
      <c r="AC26" s="1031"/>
      <c r="AD26" s="1031"/>
      <c r="AE26" s="1031"/>
      <c r="AF26" s="1084" t="s">
        <v>395</v>
      </c>
      <c r="AG26" s="1037"/>
      <c r="AH26" s="1037"/>
      <c r="AI26" s="1037"/>
      <c r="AJ26" s="1085"/>
      <c r="AK26" s="1031" t="s">
        <v>396</v>
      </c>
      <c r="AL26" s="1031"/>
      <c r="AM26" s="1031"/>
      <c r="AN26" s="1031"/>
      <c r="AO26" s="1032"/>
      <c r="AP26" s="1030" t="s">
        <v>397</v>
      </c>
      <c r="AQ26" s="1031"/>
      <c r="AR26" s="1031"/>
      <c r="AS26" s="1031"/>
      <c r="AT26" s="1032"/>
      <c r="AU26" s="1030" t="s">
        <v>398</v>
      </c>
      <c r="AV26" s="1031"/>
      <c r="AW26" s="1031"/>
      <c r="AX26" s="1031"/>
      <c r="AY26" s="1032"/>
      <c r="AZ26" s="1030" t="s">
        <v>399</v>
      </c>
      <c r="BA26" s="1031"/>
      <c r="BB26" s="1031"/>
      <c r="BC26" s="1031"/>
      <c r="BD26" s="1032"/>
      <c r="BE26" s="1030" t="s">
        <v>376</v>
      </c>
      <c r="BF26" s="1031"/>
      <c r="BG26" s="1031"/>
      <c r="BH26" s="1031"/>
      <c r="BI26" s="1044"/>
      <c r="BJ26" s="228"/>
      <c r="BK26" s="228"/>
      <c r="BL26" s="228"/>
      <c r="BM26" s="228"/>
      <c r="BN26" s="228"/>
      <c r="BO26" s="237"/>
      <c r="BP26" s="237"/>
      <c r="BQ26" s="234">
        <v>20</v>
      </c>
      <c r="BR26" s="235"/>
      <c r="BS26" s="1021"/>
      <c r="BT26" s="1022"/>
      <c r="BU26" s="1022"/>
      <c r="BV26" s="1022"/>
      <c r="BW26" s="1022"/>
      <c r="BX26" s="1022"/>
      <c r="BY26" s="1022"/>
      <c r="BZ26" s="1022"/>
      <c r="CA26" s="1022"/>
      <c r="CB26" s="1022"/>
      <c r="CC26" s="1022"/>
      <c r="CD26" s="1022"/>
      <c r="CE26" s="1022"/>
      <c r="CF26" s="1022"/>
      <c r="CG26" s="1043"/>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226"/>
    </row>
    <row r="27" spans="1:131" ht="26.25" customHeight="1" thickBot="1" x14ac:dyDescent="0.2">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86"/>
      <c r="AG27" s="1040"/>
      <c r="AH27" s="1040"/>
      <c r="AI27" s="1040"/>
      <c r="AJ27" s="1087"/>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5"/>
      <c r="BJ27" s="228"/>
      <c r="BK27" s="228"/>
      <c r="BL27" s="228"/>
      <c r="BM27" s="228"/>
      <c r="BN27" s="228"/>
      <c r="BO27" s="237"/>
      <c r="BP27" s="237"/>
      <c r="BQ27" s="234">
        <v>21</v>
      </c>
      <c r="BR27" s="235"/>
      <c r="BS27" s="1021"/>
      <c r="BT27" s="1022"/>
      <c r="BU27" s="1022"/>
      <c r="BV27" s="1022"/>
      <c r="BW27" s="1022"/>
      <c r="BX27" s="1022"/>
      <c r="BY27" s="1022"/>
      <c r="BZ27" s="1022"/>
      <c r="CA27" s="1022"/>
      <c r="CB27" s="1022"/>
      <c r="CC27" s="1022"/>
      <c r="CD27" s="1022"/>
      <c r="CE27" s="1022"/>
      <c r="CF27" s="1022"/>
      <c r="CG27" s="1043"/>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226"/>
    </row>
    <row r="28" spans="1:131" ht="26.25" customHeight="1" thickTop="1" x14ac:dyDescent="0.15">
      <c r="A28" s="238">
        <v>1</v>
      </c>
      <c r="B28" s="1076" t="s">
        <v>400</v>
      </c>
      <c r="C28" s="1077"/>
      <c r="D28" s="1077"/>
      <c r="E28" s="1077"/>
      <c r="F28" s="1077"/>
      <c r="G28" s="1077"/>
      <c r="H28" s="1077"/>
      <c r="I28" s="1077"/>
      <c r="J28" s="1077"/>
      <c r="K28" s="1077"/>
      <c r="L28" s="1077"/>
      <c r="M28" s="1077"/>
      <c r="N28" s="1077"/>
      <c r="O28" s="1077"/>
      <c r="P28" s="1078"/>
      <c r="Q28" s="1079">
        <v>43</v>
      </c>
      <c r="R28" s="1080"/>
      <c r="S28" s="1080"/>
      <c r="T28" s="1080"/>
      <c r="U28" s="1080"/>
      <c r="V28" s="1080">
        <v>42</v>
      </c>
      <c r="W28" s="1080"/>
      <c r="X28" s="1080"/>
      <c r="Y28" s="1080"/>
      <c r="Z28" s="1080"/>
      <c r="AA28" s="1080">
        <v>1</v>
      </c>
      <c r="AB28" s="1080"/>
      <c r="AC28" s="1080"/>
      <c r="AD28" s="1080"/>
      <c r="AE28" s="1081"/>
      <c r="AF28" s="1082">
        <v>1</v>
      </c>
      <c r="AG28" s="1080"/>
      <c r="AH28" s="1080"/>
      <c r="AI28" s="1080"/>
      <c r="AJ28" s="1083"/>
      <c r="AK28" s="1071">
        <v>11</v>
      </c>
      <c r="AL28" s="1072"/>
      <c r="AM28" s="1072"/>
      <c r="AN28" s="1072"/>
      <c r="AO28" s="1072"/>
      <c r="AP28" s="1072">
        <v>0</v>
      </c>
      <c r="AQ28" s="1072"/>
      <c r="AR28" s="1072"/>
      <c r="AS28" s="1072"/>
      <c r="AT28" s="1072"/>
      <c r="AU28" s="1072">
        <v>0</v>
      </c>
      <c r="AV28" s="1072"/>
      <c r="AW28" s="1072"/>
      <c r="AX28" s="1072"/>
      <c r="AY28" s="1072"/>
      <c r="AZ28" s="1073">
        <v>0</v>
      </c>
      <c r="BA28" s="1073"/>
      <c r="BB28" s="1073"/>
      <c r="BC28" s="1073"/>
      <c r="BD28" s="1073"/>
      <c r="BE28" s="1074"/>
      <c r="BF28" s="1074"/>
      <c r="BG28" s="1074"/>
      <c r="BH28" s="1074"/>
      <c r="BI28" s="1075"/>
      <c r="BJ28" s="228"/>
      <c r="BK28" s="228"/>
      <c r="BL28" s="228"/>
      <c r="BM28" s="228"/>
      <c r="BN28" s="228"/>
      <c r="BO28" s="237"/>
      <c r="BP28" s="237"/>
      <c r="BQ28" s="234">
        <v>22</v>
      </c>
      <c r="BR28" s="235"/>
      <c r="BS28" s="1021"/>
      <c r="BT28" s="1022"/>
      <c r="BU28" s="1022"/>
      <c r="BV28" s="1022"/>
      <c r="BW28" s="1022"/>
      <c r="BX28" s="1022"/>
      <c r="BY28" s="1022"/>
      <c r="BZ28" s="1022"/>
      <c r="CA28" s="1022"/>
      <c r="CB28" s="1022"/>
      <c r="CC28" s="1022"/>
      <c r="CD28" s="1022"/>
      <c r="CE28" s="1022"/>
      <c r="CF28" s="1022"/>
      <c r="CG28" s="1043"/>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226"/>
    </row>
    <row r="29" spans="1:131" ht="26.25" customHeight="1" x14ac:dyDescent="0.15">
      <c r="A29" s="238">
        <v>2</v>
      </c>
      <c r="B29" s="1059" t="s">
        <v>401</v>
      </c>
      <c r="C29" s="1060"/>
      <c r="D29" s="1060"/>
      <c r="E29" s="1060"/>
      <c r="F29" s="1060"/>
      <c r="G29" s="1060"/>
      <c r="H29" s="1060"/>
      <c r="I29" s="1060"/>
      <c r="J29" s="1060"/>
      <c r="K29" s="1060"/>
      <c r="L29" s="1060"/>
      <c r="M29" s="1060"/>
      <c r="N29" s="1060"/>
      <c r="O29" s="1060"/>
      <c r="P29" s="1061"/>
      <c r="Q29" s="1067">
        <v>30</v>
      </c>
      <c r="R29" s="1068"/>
      <c r="S29" s="1068"/>
      <c r="T29" s="1068"/>
      <c r="U29" s="1068"/>
      <c r="V29" s="1068">
        <v>30</v>
      </c>
      <c r="W29" s="1068"/>
      <c r="X29" s="1068"/>
      <c r="Y29" s="1068"/>
      <c r="Z29" s="1068"/>
      <c r="AA29" s="1068">
        <v>0</v>
      </c>
      <c r="AB29" s="1068"/>
      <c r="AC29" s="1068"/>
      <c r="AD29" s="1068"/>
      <c r="AE29" s="1069"/>
      <c r="AF29" s="1064">
        <v>0</v>
      </c>
      <c r="AG29" s="1065"/>
      <c r="AH29" s="1065"/>
      <c r="AI29" s="1065"/>
      <c r="AJ29" s="1066"/>
      <c r="AK29" s="1009">
        <v>12</v>
      </c>
      <c r="AL29" s="1000"/>
      <c r="AM29" s="1000"/>
      <c r="AN29" s="1000"/>
      <c r="AO29" s="1000"/>
      <c r="AP29" s="1000">
        <v>0</v>
      </c>
      <c r="AQ29" s="1000"/>
      <c r="AR29" s="1000"/>
      <c r="AS29" s="1000"/>
      <c r="AT29" s="1000"/>
      <c r="AU29" s="1000">
        <v>0</v>
      </c>
      <c r="AV29" s="1000"/>
      <c r="AW29" s="1000"/>
      <c r="AX29" s="1000"/>
      <c r="AY29" s="1000"/>
      <c r="AZ29" s="1070">
        <v>0</v>
      </c>
      <c r="BA29" s="1070"/>
      <c r="BB29" s="1070"/>
      <c r="BC29" s="1070"/>
      <c r="BD29" s="1070"/>
      <c r="BE29" s="1001"/>
      <c r="BF29" s="1001"/>
      <c r="BG29" s="1001"/>
      <c r="BH29" s="1001"/>
      <c r="BI29" s="1002"/>
      <c r="BJ29" s="228"/>
      <c r="BK29" s="228"/>
      <c r="BL29" s="228"/>
      <c r="BM29" s="228"/>
      <c r="BN29" s="228"/>
      <c r="BO29" s="237"/>
      <c r="BP29" s="237"/>
      <c r="BQ29" s="234">
        <v>23</v>
      </c>
      <c r="BR29" s="235"/>
      <c r="BS29" s="1021"/>
      <c r="BT29" s="1022"/>
      <c r="BU29" s="1022"/>
      <c r="BV29" s="1022"/>
      <c r="BW29" s="1022"/>
      <c r="BX29" s="1022"/>
      <c r="BY29" s="1022"/>
      <c r="BZ29" s="1022"/>
      <c r="CA29" s="1022"/>
      <c r="CB29" s="1022"/>
      <c r="CC29" s="1022"/>
      <c r="CD29" s="1022"/>
      <c r="CE29" s="1022"/>
      <c r="CF29" s="1022"/>
      <c r="CG29" s="1043"/>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226"/>
    </row>
    <row r="30" spans="1:131" ht="26.25" customHeight="1" x14ac:dyDescent="0.15">
      <c r="A30" s="238">
        <v>3</v>
      </c>
      <c r="B30" s="1059" t="s">
        <v>402</v>
      </c>
      <c r="C30" s="1060"/>
      <c r="D30" s="1060"/>
      <c r="E30" s="1060"/>
      <c r="F30" s="1060"/>
      <c r="G30" s="1060"/>
      <c r="H30" s="1060"/>
      <c r="I30" s="1060"/>
      <c r="J30" s="1060"/>
      <c r="K30" s="1060"/>
      <c r="L30" s="1060"/>
      <c r="M30" s="1060"/>
      <c r="N30" s="1060"/>
      <c r="O30" s="1060"/>
      <c r="P30" s="1061"/>
      <c r="Q30" s="1067">
        <v>639</v>
      </c>
      <c r="R30" s="1068"/>
      <c r="S30" s="1068"/>
      <c r="T30" s="1068"/>
      <c r="U30" s="1068"/>
      <c r="V30" s="1068">
        <v>639</v>
      </c>
      <c r="W30" s="1068"/>
      <c r="X30" s="1068"/>
      <c r="Y30" s="1068"/>
      <c r="Z30" s="1068"/>
      <c r="AA30" s="1068">
        <v>0</v>
      </c>
      <c r="AB30" s="1068"/>
      <c r="AC30" s="1068"/>
      <c r="AD30" s="1068"/>
      <c r="AE30" s="1069"/>
      <c r="AF30" s="1064" t="s">
        <v>128</v>
      </c>
      <c r="AG30" s="1065"/>
      <c r="AH30" s="1065"/>
      <c r="AI30" s="1065"/>
      <c r="AJ30" s="1066"/>
      <c r="AK30" s="1009">
        <v>600</v>
      </c>
      <c r="AL30" s="1000"/>
      <c r="AM30" s="1000"/>
      <c r="AN30" s="1000"/>
      <c r="AO30" s="1000"/>
      <c r="AP30" s="1000">
        <v>0</v>
      </c>
      <c r="AQ30" s="1000"/>
      <c r="AR30" s="1000"/>
      <c r="AS30" s="1000"/>
      <c r="AT30" s="1000"/>
      <c r="AU30" s="1000">
        <v>0</v>
      </c>
      <c r="AV30" s="1000"/>
      <c r="AW30" s="1000"/>
      <c r="AX30" s="1000"/>
      <c r="AY30" s="1000"/>
      <c r="AZ30" s="1070">
        <v>0</v>
      </c>
      <c r="BA30" s="1070"/>
      <c r="BB30" s="1070"/>
      <c r="BC30" s="1070"/>
      <c r="BD30" s="1070"/>
      <c r="BE30" s="1001" t="s">
        <v>403</v>
      </c>
      <c r="BF30" s="1001"/>
      <c r="BG30" s="1001"/>
      <c r="BH30" s="1001"/>
      <c r="BI30" s="1002"/>
      <c r="BJ30" s="228"/>
      <c r="BK30" s="228"/>
      <c r="BL30" s="228"/>
      <c r="BM30" s="228"/>
      <c r="BN30" s="228"/>
      <c r="BO30" s="237"/>
      <c r="BP30" s="237"/>
      <c r="BQ30" s="234">
        <v>24</v>
      </c>
      <c r="BR30" s="235"/>
      <c r="BS30" s="1021"/>
      <c r="BT30" s="1022"/>
      <c r="BU30" s="1022"/>
      <c r="BV30" s="1022"/>
      <c r="BW30" s="1022"/>
      <c r="BX30" s="1022"/>
      <c r="BY30" s="1022"/>
      <c r="BZ30" s="1022"/>
      <c r="CA30" s="1022"/>
      <c r="CB30" s="1022"/>
      <c r="CC30" s="1022"/>
      <c r="CD30" s="1022"/>
      <c r="CE30" s="1022"/>
      <c r="CF30" s="1022"/>
      <c r="CG30" s="1043"/>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226"/>
    </row>
    <row r="31" spans="1:131" ht="26.25" customHeight="1" x14ac:dyDescent="0.15">
      <c r="A31" s="238">
        <v>4</v>
      </c>
      <c r="B31" s="1059" t="s">
        <v>404</v>
      </c>
      <c r="C31" s="1060"/>
      <c r="D31" s="1060"/>
      <c r="E31" s="1060"/>
      <c r="F31" s="1060"/>
      <c r="G31" s="1060"/>
      <c r="H31" s="1060"/>
      <c r="I31" s="1060"/>
      <c r="J31" s="1060"/>
      <c r="K31" s="1060"/>
      <c r="L31" s="1060"/>
      <c r="M31" s="1060"/>
      <c r="N31" s="1060"/>
      <c r="O31" s="1060"/>
      <c r="P31" s="1061"/>
      <c r="Q31" s="1067">
        <v>361</v>
      </c>
      <c r="R31" s="1068"/>
      <c r="S31" s="1068"/>
      <c r="T31" s="1068"/>
      <c r="U31" s="1068"/>
      <c r="V31" s="1068">
        <v>361</v>
      </c>
      <c r="W31" s="1068"/>
      <c r="X31" s="1068"/>
      <c r="Y31" s="1068"/>
      <c r="Z31" s="1068"/>
      <c r="AA31" s="1068">
        <v>0</v>
      </c>
      <c r="AB31" s="1068"/>
      <c r="AC31" s="1068"/>
      <c r="AD31" s="1068"/>
      <c r="AE31" s="1069"/>
      <c r="AF31" s="1064">
        <v>0</v>
      </c>
      <c r="AG31" s="1065"/>
      <c r="AH31" s="1065"/>
      <c r="AI31" s="1065"/>
      <c r="AJ31" s="1066"/>
      <c r="AK31" s="1009">
        <v>335</v>
      </c>
      <c r="AL31" s="1000"/>
      <c r="AM31" s="1000"/>
      <c r="AN31" s="1000"/>
      <c r="AO31" s="1000"/>
      <c r="AP31" s="1000">
        <v>1283</v>
      </c>
      <c r="AQ31" s="1000"/>
      <c r="AR31" s="1000"/>
      <c r="AS31" s="1000"/>
      <c r="AT31" s="1000"/>
      <c r="AU31" s="1000">
        <v>1210</v>
      </c>
      <c r="AV31" s="1000"/>
      <c r="AW31" s="1000"/>
      <c r="AX31" s="1000"/>
      <c r="AY31" s="1000"/>
      <c r="AZ31" s="1070">
        <v>0</v>
      </c>
      <c r="BA31" s="1070"/>
      <c r="BB31" s="1070"/>
      <c r="BC31" s="1070"/>
      <c r="BD31" s="1070"/>
      <c r="BE31" s="1001" t="s">
        <v>403</v>
      </c>
      <c r="BF31" s="1001"/>
      <c r="BG31" s="1001"/>
      <c r="BH31" s="1001"/>
      <c r="BI31" s="1002"/>
      <c r="BJ31" s="228"/>
      <c r="BK31" s="228"/>
      <c r="BL31" s="228"/>
      <c r="BM31" s="228"/>
      <c r="BN31" s="228"/>
      <c r="BO31" s="237"/>
      <c r="BP31" s="237"/>
      <c r="BQ31" s="234">
        <v>25</v>
      </c>
      <c r="BR31" s="235"/>
      <c r="BS31" s="1021"/>
      <c r="BT31" s="1022"/>
      <c r="BU31" s="1022"/>
      <c r="BV31" s="1022"/>
      <c r="BW31" s="1022"/>
      <c r="BX31" s="1022"/>
      <c r="BY31" s="1022"/>
      <c r="BZ31" s="1022"/>
      <c r="CA31" s="1022"/>
      <c r="CB31" s="1022"/>
      <c r="CC31" s="1022"/>
      <c r="CD31" s="1022"/>
      <c r="CE31" s="1022"/>
      <c r="CF31" s="1022"/>
      <c r="CG31" s="1043"/>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226"/>
    </row>
    <row r="32" spans="1:131" ht="26.25" customHeight="1" x14ac:dyDescent="0.15">
      <c r="A32" s="238">
        <v>5</v>
      </c>
      <c r="B32" s="1059" t="s">
        <v>405</v>
      </c>
      <c r="C32" s="1060"/>
      <c r="D32" s="1060"/>
      <c r="E32" s="1060"/>
      <c r="F32" s="1060"/>
      <c r="G32" s="1060"/>
      <c r="H32" s="1060"/>
      <c r="I32" s="1060"/>
      <c r="J32" s="1060"/>
      <c r="K32" s="1060"/>
      <c r="L32" s="1060"/>
      <c r="M32" s="1060"/>
      <c r="N32" s="1060"/>
      <c r="O32" s="1060"/>
      <c r="P32" s="1061"/>
      <c r="Q32" s="1067">
        <v>60</v>
      </c>
      <c r="R32" s="1068"/>
      <c r="S32" s="1068"/>
      <c r="T32" s="1068"/>
      <c r="U32" s="1068"/>
      <c r="V32" s="1068">
        <v>60</v>
      </c>
      <c r="W32" s="1068"/>
      <c r="X32" s="1068"/>
      <c r="Y32" s="1068"/>
      <c r="Z32" s="1068"/>
      <c r="AA32" s="1068">
        <v>0</v>
      </c>
      <c r="AB32" s="1068"/>
      <c r="AC32" s="1068"/>
      <c r="AD32" s="1068"/>
      <c r="AE32" s="1069"/>
      <c r="AF32" s="1064">
        <v>0</v>
      </c>
      <c r="AG32" s="1065"/>
      <c r="AH32" s="1065"/>
      <c r="AI32" s="1065"/>
      <c r="AJ32" s="1066"/>
      <c r="AK32" s="1009">
        <v>54</v>
      </c>
      <c r="AL32" s="1000"/>
      <c r="AM32" s="1000"/>
      <c r="AN32" s="1000"/>
      <c r="AO32" s="1000"/>
      <c r="AP32" s="1000">
        <v>243</v>
      </c>
      <c r="AQ32" s="1000"/>
      <c r="AR32" s="1000"/>
      <c r="AS32" s="1000"/>
      <c r="AT32" s="1000"/>
      <c r="AU32" s="1000">
        <v>232</v>
      </c>
      <c r="AV32" s="1000"/>
      <c r="AW32" s="1000"/>
      <c r="AX32" s="1000"/>
      <c r="AY32" s="1000"/>
      <c r="AZ32" s="1070">
        <v>0</v>
      </c>
      <c r="BA32" s="1070"/>
      <c r="BB32" s="1070"/>
      <c r="BC32" s="1070"/>
      <c r="BD32" s="1070"/>
      <c r="BE32" s="1001" t="s">
        <v>403</v>
      </c>
      <c r="BF32" s="1001"/>
      <c r="BG32" s="1001"/>
      <c r="BH32" s="1001"/>
      <c r="BI32" s="1002"/>
      <c r="BJ32" s="228"/>
      <c r="BK32" s="228"/>
      <c r="BL32" s="228"/>
      <c r="BM32" s="228"/>
      <c r="BN32" s="228"/>
      <c r="BO32" s="237"/>
      <c r="BP32" s="237"/>
      <c r="BQ32" s="234">
        <v>26</v>
      </c>
      <c r="BR32" s="235"/>
      <c r="BS32" s="1021"/>
      <c r="BT32" s="1022"/>
      <c r="BU32" s="1022"/>
      <c r="BV32" s="1022"/>
      <c r="BW32" s="1022"/>
      <c r="BX32" s="1022"/>
      <c r="BY32" s="1022"/>
      <c r="BZ32" s="1022"/>
      <c r="CA32" s="1022"/>
      <c r="CB32" s="1022"/>
      <c r="CC32" s="1022"/>
      <c r="CD32" s="1022"/>
      <c r="CE32" s="1022"/>
      <c r="CF32" s="1022"/>
      <c r="CG32" s="1043"/>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226"/>
    </row>
    <row r="33" spans="1:131" ht="26.25" customHeight="1" x14ac:dyDescent="0.15">
      <c r="A33" s="238">
        <v>6</v>
      </c>
      <c r="B33" s="1059"/>
      <c r="C33" s="1060"/>
      <c r="D33" s="1060"/>
      <c r="E33" s="1060"/>
      <c r="F33" s="1060"/>
      <c r="G33" s="1060"/>
      <c r="H33" s="1060"/>
      <c r="I33" s="1060"/>
      <c r="J33" s="1060"/>
      <c r="K33" s="1060"/>
      <c r="L33" s="1060"/>
      <c r="M33" s="1060"/>
      <c r="N33" s="1060"/>
      <c r="O33" s="1060"/>
      <c r="P33" s="1061"/>
      <c r="Q33" s="1067"/>
      <c r="R33" s="1068"/>
      <c r="S33" s="1068"/>
      <c r="T33" s="1068"/>
      <c r="U33" s="1068"/>
      <c r="V33" s="1068"/>
      <c r="W33" s="1068"/>
      <c r="X33" s="1068"/>
      <c r="Y33" s="1068"/>
      <c r="Z33" s="1068"/>
      <c r="AA33" s="1068"/>
      <c r="AB33" s="1068"/>
      <c r="AC33" s="1068"/>
      <c r="AD33" s="1068"/>
      <c r="AE33" s="1069"/>
      <c r="AF33" s="1064"/>
      <c r="AG33" s="1065"/>
      <c r="AH33" s="1065"/>
      <c r="AI33" s="1065"/>
      <c r="AJ33" s="1066"/>
      <c r="AK33" s="1009"/>
      <c r="AL33" s="1000"/>
      <c r="AM33" s="1000"/>
      <c r="AN33" s="1000"/>
      <c r="AO33" s="1000"/>
      <c r="AP33" s="1000"/>
      <c r="AQ33" s="1000"/>
      <c r="AR33" s="1000"/>
      <c r="AS33" s="1000"/>
      <c r="AT33" s="1000"/>
      <c r="AU33" s="1000"/>
      <c r="AV33" s="1000"/>
      <c r="AW33" s="1000"/>
      <c r="AX33" s="1000"/>
      <c r="AY33" s="1000"/>
      <c r="AZ33" s="1070"/>
      <c r="BA33" s="1070"/>
      <c r="BB33" s="1070"/>
      <c r="BC33" s="1070"/>
      <c r="BD33" s="1070"/>
      <c r="BE33" s="1001"/>
      <c r="BF33" s="1001"/>
      <c r="BG33" s="1001"/>
      <c r="BH33" s="1001"/>
      <c r="BI33" s="1002"/>
      <c r="BJ33" s="228"/>
      <c r="BK33" s="228"/>
      <c r="BL33" s="228"/>
      <c r="BM33" s="228"/>
      <c r="BN33" s="228"/>
      <c r="BO33" s="237"/>
      <c r="BP33" s="237"/>
      <c r="BQ33" s="234">
        <v>27</v>
      </c>
      <c r="BR33" s="235"/>
      <c r="BS33" s="1021"/>
      <c r="BT33" s="1022"/>
      <c r="BU33" s="1022"/>
      <c r="BV33" s="1022"/>
      <c r="BW33" s="1022"/>
      <c r="BX33" s="1022"/>
      <c r="BY33" s="1022"/>
      <c r="BZ33" s="1022"/>
      <c r="CA33" s="1022"/>
      <c r="CB33" s="1022"/>
      <c r="CC33" s="1022"/>
      <c r="CD33" s="1022"/>
      <c r="CE33" s="1022"/>
      <c r="CF33" s="1022"/>
      <c r="CG33" s="1043"/>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226"/>
    </row>
    <row r="34" spans="1:131" ht="26.25" customHeight="1" x14ac:dyDescent="0.15">
      <c r="A34" s="238">
        <v>7</v>
      </c>
      <c r="B34" s="1059"/>
      <c r="C34" s="1060"/>
      <c r="D34" s="1060"/>
      <c r="E34" s="1060"/>
      <c r="F34" s="1060"/>
      <c r="G34" s="1060"/>
      <c r="H34" s="1060"/>
      <c r="I34" s="1060"/>
      <c r="J34" s="1060"/>
      <c r="K34" s="1060"/>
      <c r="L34" s="1060"/>
      <c r="M34" s="1060"/>
      <c r="N34" s="1060"/>
      <c r="O34" s="1060"/>
      <c r="P34" s="1061"/>
      <c r="Q34" s="1067"/>
      <c r="R34" s="1068"/>
      <c r="S34" s="1068"/>
      <c r="T34" s="1068"/>
      <c r="U34" s="1068"/>
      <c r="V34" s="1068"/>
      <c r="W34" s="1068"/>
      <c r="X34" s="1068"/>
      <c r="Y34" s="1068"/>
      <c r="Z34" s="1068"/>
      <c r="AA34" s="1068"/>
      <c r="AB34" s="1068"/>
      <c r="AC34" s="1068"/>
      <c r="AD34" s="1068"/>
      <c r="AE34" s="1069"/>
      <c r="AF34" s="1064"/>
      <c r="AG34" s="1065"/>
      <c r="AH34" s="1065"/>
      <c r="AI34" s="1065"/>
      <c r="AJ34" s="1066"/>
      <c r="AK34" s="1009"/>
      <c r="AL34" s="1000"/>
      <c r="AM34" s="1000"/>
      <c r="AN34" s="1000"/>
      <c r="AO34" s="1000"/>
      <c r="AP34" s="1000"/>
      <c r="AQ34" s="1000"/>
      <c r="AR34" s="1000"/>
      <c r="AS34" s="1000"/>
      <c r="AT34" s="1000"/>
      <c r="AU34" s="1000"/>
      <c r="AV34" s="1000"/>
      <c r="AW34" s="1000"/>
      <c r="AX34" s="1000"/>
      <c r="AY34" s="1000"/>
      <c r="AZ34" s="1070"/>
      <c r="BA34" s="1070"/>
      <c r="BB34" s="1070"/>
      <c r="BC34" s="1070"/>
      <c r="BD34" s="1070"/>
      <c r="BE34" s="1001"/>
      <c r="BF34" s="1001"/>
      <c r="BG34" s="1001"/>
      <c r="BH34" s="1001"/>
      <c r="BI34" s="1002"/>
      <c r="BJ34" s="228"/>
      <c r="BK34" s="228"/>
      <c r="BL34" s="228"/>
      <c r="BM34" s="228"/>
      <c r="BN34" s="228"/>
      <c r="BO34" s="237"/>
      <c r="BP34" s="237"/>
      <c r="BQ34" s="234">
        <v>28</v>
      </c>
      <c r="BR34" s="235"/>
      <c r="BS34" s="1021"/>
      <c r="BT34" s="1022"/>
      <c r="BU34" s="1022"/>
      <c r="BV34" s="1022"/>
      <c r="BW34" s="1022"/>
      <c r="BX34" s="1022"/>
      <c r="BY34" s="1022"/>
      <c r="BZ34" s="1022"/>
      <c r="CA34" s="1022"/>
      <c r="CB34" s="1022"/>
      <c r="CC34" s="1022"/>
      <c r="CD34" s="1022"/>
      <c r="CE34" s="1022"/>
      <c r="CF34" s="1022"/>
      <c r="CG34" s="1043"/>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226"/>
    </row>
    <row r="35" spans="1:131" ht="26.25" customHeight="1" x14ac:dyDescent="0.15">
      <c r="A35" s="238">
        <v>8</v>
      </c>
      <c r="B35" s="1059"/>
      <c r="C35" s="1060"/>
      <c r="D35" s="1060"/>
      <c r="E35" s="1060"/>
      <c r="F35" s="1060"/>
      <c r="G35" s="1060"/>
      <c r="H35" s="1060"/>
      <c r="I35" s="1060"/>
      <c r="J35" s="1060"/>
      <c r="K35" s="1060"/>
      <c r="L35" s="1060"/>
      <c r="M35" s="1060"/>
      <c r="N35" s="1060"/>
      <c r="O35" s="1060"/>
      <c r="P35" s="1061"/>
      <c r="Q35" s="1067"/>
      <c r="R35" s="1068"/>
      <c r="S35" s="1068"/>
      <c r="T35" s="1068"/>
      <c r="U35" s="1068"/>
      <c r="V35" s="1068"/>
      <c r="W35" s="1068"/>
      <c r="X35" s="1068"/>
      <c r="Y35" s="1068"/>
      <c r="Z35" s="1068"/>
      <c r="AA35" s="1068"/>
      <c r="AB35" s="1068"/>
      <c r="AC35" s="1068"/>
      <c r="AD35" s="1068"/>
      <c r="AE35" s="1069"/>
      <c r="AF35" s="1064"/>
      <c r="AG35" s="1065"/>
      <c r="AH35" s="1065"/>
      <c r="AI35" s="1065"/>
      <c r="AJ35" s="1066"/>
      <c r="AK35" s="1009"/>
      <c r="AL35" s="1000"/>
      <c r="AM35" s="1000"/>
      <c r="AN35" s="1000"/>
      <c r="AO35" s="1000"/>
      <c r="AP35" s="1000"/>
      <c r="AQ35" s="1000"/>
      <c r="AR35" s="1000"/>
      <c r="AS35" s="1000"/>
      <c r="AT35" s="1000"/>
      <c r="AU35" s="1000"/>
      <c r="AV35" s="1000"/>
      <c r="AW35" s="1000"/>
      <c r="AX35" s="1000"/>
      <c r="AY35" s="1000"/>
      <c r="AZ35" s="1070"/>
      <c r="BA35" s="1070"/>
      <c r="BB35" s="1070"/>
      <c r="BC35" s="1070"/>
      <c r="BD35" s="1070"/>
      <c r="BE35" s="1001"/>
      <c r="BF35" s="1001"/>
      <c r="BG35" s="1001"/>
      <c r="BH35" s="1001"/>
      <c r="BI35" s="1002"/>
      <c r="BJ35" s="228"/>
      <c r="BK35" s="228"/>
      <c r="BL35" s="228"/>
      <c r="BM35" s="228"/>
      <c r="BN35" s="228"/>
      <c r="BO35" s="237"/>
      <c r="BP35" s="237"/>
      <c r="BQ35" s="234">
        <v>29</v>
      </c>
      <c r="BR35" s="235"/>
      <c r="BS35" s="1021"/>
      <c r="BT35" s="1022"/>
      <c r="BU35" s="1022"/>
      <c r="BV35" s="1022"/>
      <c r="BW35" s="1022"/>
      <c r="BX35" s="1022"/>
      <c r="BY35" s="1022"/>
      <c r="BZ35" s="1022"/>
      <c r="CA35" s="1022"/>
      <c r="CB35" s="1022"/>
      <c r="CC35" s="1022"/>
      <c r="CD35" s="1022"/>
      <c r="CE35" s="1022"/>
      <c r="CF35" s="1022"/>
      <c r="CG35" s="1043"/>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226"/>
    </row>
    <row r="36" spans="1:131" ht="26.25" customHeight="1" x14ac:dyDescent="0.15">
      <c r="A36" s="238">
        <v>9</v>
      </c>
      <c r="B36" s="1059"/>
      <c r="C36" s="1060"/>
      <c r="D36" s="1060"/>
      <c r="E36" s="1060"/>
      <c r="F36" s="1060"/>
      <c r="G36" s="1060"/>
      <c r="H36" s="1060"/>
      <c r="I36" s="1060"/>
      <c r="J36" s="1060"/>
      <c r="K36" s="1060"/>
      <c r="L36" s="1060"/>
      <c r="M36" s="1060"/>
      <c r="N36" s="1060"/>
      <c r="O36" s="1060"/>
      <c r="P36" s="1061"/>
      <c r="Q36" s="1067"/>
      <c r="R36" s="1068"/>
      <c r="S36" s="1068"/>
      <c r="T36" s="1068"/>
      <c r="U36" s="1068"/>
      <c r="V36" s="1068"/>
      <c r="W36" s="1068"/>
      <c r="X36" s="1068"/>
      <c r="Y36" s="1068"/>
      <c r="Z36" s="1068"/>
      <c r="AA36" s="1068"/>
      <c r="AB36" s="1068"/>
      <c r="AC36" s="1068"/>
      <c r="AD36" s="1068"/>
      <c r="AE36" s="1069"/>
      <c r="AF36" s="1064"/>
      <c r="AG36" s="1065"/>
      <c r="AH36" s="1065"/>
      <c r="AI36" s="1065"/>
      <c r="AJ36" s="1066"/>
      <c r="AK36" s="1009"/>
      <c r="AL36" s="1000"/>
      <c r="AM36" s="1000"/>
      <c r="AN36" s="1000"/>
      <c r="AO36" s="1000"/>
      <c r="AP36" s="1000"/>
      <c r="AQ36" s="1000"/>
      <c r="AR36" s="1000"/>
      <c r="AS36" s="1000"/>
      <c r="AT36" s="1000"/>
      <c r="AU36" s="1000"/>
      <c r="AV36" s="1000"/>
      <c r="AW36" s="1000"/>
      <c r="AX36" s="1000"/>
      <c r="AY36" s="1000"/>
      <c r="AZ36" s="1070"/>
      <c r="BA36" s="1070"/>
      <c r="BB36" s="1070"/>
      <c r="BC36" s="1070"/>
      <c r="BD36" s="1070"/>
      <c r="BE36" s="1001"/>
      <c r="BF36" s="1001"/>
      <c r="BG36" s="1001"/>
      <c r="BH36" s="1001"/>
      <c r="BI36" s="1002"/>
      <c r="BJ36" s="228"/>
      <c r="BK36" s="228"/>
      <c r="BL36" s="228"/>
      <c r="BM36" s="228"/>
      <c r="BN36" s="228"/>
      <c r="BO36" s="237"/>
      <c r="BP36" s="237"/>
      <c r="BQ36" s="234">
        <v>30</v>
      </c>
      <c r="BR36" s="235"/>
      <c r="BS36" s="1021"/>
      <c r="BT36" s="1022"/>
      <c r="BU36" s="1022"/>
      <c r="BV36" s="1022"/>
      <c r="BW36" s="1022"/>
      <c r="BX36" s="1022"/>
      <c r="BY36" s="1022"/>
      <c r="BZ36" s="1022"/>
      <c r="CA36" s="1022"/>
      <c r="CB36" s="1022"/>
      <c r="CC36" s="1022"/>
      <c r="CD36" s="1022"/>
      <c r="CE36" s="1022"/>
      <c r="CF36" s="1022"/>
      <c r="CG36" s="1043"/>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226"/>
    </row>
    <row r="37" spans="1:131" ht="26.25" customHeight="1" x14ac:dyDescent="0.15">
      <c r="A37" s="238">
        <v>10</v>
      </c>
      <c r="B37" s="1059"/>
      <c r="C37" s="1060"/>
      <c r="D37" s="1060"/>
      <c r="E37" s="1060"/>
      <c r="F37" s="1060"/>
      <c r="G37" s="1060"/>
      <c r="H37" s="1060"/>
      <c r="I37" s="1060"/>
      <c r="J37" s="1060"/>
      <c r="K37" s="1060"/>
      <c r="L37" s="1060"/>
      <c r="M37" s="1060"/>
      <c r="N37" s="1060"/>
      <c r="O37" s="1060"/>
      <c r="P37" s="1061"/>
      <c r="Q37" s="1067"/>
      <c r="R37" s="1068"/>
      <c r="S37" s="1068"/>
      <c r="T37" s="1068"/>
      <c r="U37" s="1068"/>
      <c r="V37" s="1068"/>
      <c r="W37" s="1068"/>
      <c r="X37" s="1068"/>
      <c r="Y37" s="1068"/>
      <c r="Z37" s="1068"/>
      <c r="AA37" s="1068"/>
      <c r="AB37" s="1068"/>
      <c r="AC37" s="1068"/>
      <c r="AD37" s="1068"/>
      <c r="AE37" s="1069"/>
      <c r="AF37" s="1064"/>
      <c r="AG37" s="1065"/>
      <c r="AH37" s="1065"/>
      <c r="AI37" s="1065"/>
      <c r="AJ37" s="1066"/>
      <c r="AK37" s="1009"/>
      <c r="AL37" s="1000"/>
      <c r="AM37" s="1000"/>
      <c r="AN37" s="1000"/>
      <c r="AO37" s="1000"/>
      <c r="AP37" s="1000"/>
      <c r="AQ37" s="1000"/>
      <c r="AR37" s="1000"/>
      <c r="AS37" s="1000"/>
      <c r="AT37" s="1000"/>
      <c r="AU37" s="1000"/>
      <c r="AV37" s="1000"/>
      <c r="AW37" s="1000"/>
      <c r="AX37" s="1000"/>
      <c r="AY37" s="1000"/>
      <c r="AZ37" s="1070"/>
      <c r="BA37" s="1070"/>
      <c r="BB37" s="1070"/>
      <c r="BC37" s="1070"/>
      <c r="BD37" s="1070"/>
      <c r="BE37" s="1001"/>
      <c r="BF37" s="1001"/>
      <c r="BG37" s="1001"/>
      <c r="BH37" s="1001"/>
      <c r="BI37" s="1002"/>
      <c r="BJ37" s="228"/>
      <c r="BK37" s="228"/>
      <c r="BL37" s="228"/>
      <c r="BM37" s="228"/>
      <c r="BN37" s="228"/>
      <c r="BO37" s="237"/>
      <c r="BP37" s="237"/>
      <c r="BQ37" s="234">
        <v>31</v>
      </c>
      <c r="BR37" s="235"/>
      <c r="BS37" s="1021"/>
      <c r="BT37" s="1022"/>
      <c r="BU37" s="1022"/>
      <c r="BV37" s="1022"/>
      <c r="BW37" s="1022"/>
      <c r="BX37" s="1022"/>
      <c r="BY37" s="1022"/>
      <c r="BZ37" s="1022"/>
      <c r="CA37" s="1022"/>
      <c r="CB37" s="1022"/>
      <c r="CC37" s="1022"/>
      <c r="CD37" s="1022"/>
      <c r="CE37" s="1022"/>
      <c r="CF37" s="1022"/>
      <c r="CG37" s="1043"/>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226"/>
    </row>
    <row r="38" spans="1:131" ht="26.25" customHeight="1" x14ac:dyDescent="0.15">
      <c r="A38" s="238">
        <v>11</v>
      </c>
      <c r="B38" s="1059"/>
      <c r="C38" s="1060"/>
      <c r="D38" s="1060"/>
      <c r="E38" s="1060"/>
      <c r="F38" s="1060"/>
      <c r="G38" s="1060"/>
      <c r="H38" s="1060"/>
      <c r="I38" s="1060"/>
      <c r="J38" s="1060"/>
      <c r="K38" s="1060"/>
      <c r="L38" s="1060"/>
      <c r="M38" s="1060"/>
      <c r="N38" s="1060"/>
      <c r="O38" s="1060"/>
      <c r="P38" s="1061"/>
      <c r="Q38" s="1067"/>
      <c r="R38" s="1068"/>
      <c r="S38" s="1068"/>
      <c r="T38" s="1068"/>
      <c r="U38" s="1068"/>
      <c r="V38" s="1068"/>
      <c r="W38" s="1068"/>
      <c r="X38" s="1068"/>
      <c r="Y38" s="1068"/>
      <c r="Z38" s="1068"/>
      <c r="AA38" s="1068"/>
      <c r="AB38" s="1068"/>
      <c r="AC38" s="1068"/>
      <c r="AD38" s="1068"/>
      <c r="AE38" s="1069"/>
      <c r="AF38" s="1064"/>
      <c r="AG38" s="1065"/>
      <c r="AH38" s="1065"/>
      <c r="AI38" s="1065"/>
      <c r="AJ38" s="1066"/>
      <c r="AK38" s="1009"/>
      <c r="AL38" s="1000"/>
      <c r="AM38" s="1000"/>
      <c r="AN38" s="1000"/>
      <c r="AO38" s="1000"/>
      <c r="AP38" s="1000"/>
      <c r="AQ38" s="1000"/>
      <c r="AR38" s="1000"/>
      <c r="AS38" s="1000"/>
      <c r="AT38" s="1000"/>
      <c r="AU38" s="1000"/>
      <c r="AV38" s="1000"/>
      <c r="AW38" s="1000"/>
      <c r="AX38" s="1000"/>
      <c r="AY38" s="1000"/>
      <c r="AZ38" s="1070"/>
      <c r="BA38" s="1070"/>
      <c r="BB38" s="1070"/>
      <c r="BC38" s="1070"/>
      <c r="BD38" s="1070"/>
      <c r="BE38" s="1001"/>
      <c r="BF38" s="1001"/>
      <c r="BG38" s="1001"/>
      <c r="BH38" s="1001"/>
      <c r="BI38" s="1002"/>
      <c r="BJ38" s="228"/>
      <c r="BK38" s="228"/>
      <c r="BL38" s="228"/>
      <c r="BM38" s="228"/>
      <c r="BN38" s="228"/>
      <c r="BO38" s="237"/>
      <c r="BP38" s="237"/>
      <c r="BQ38" s="234">
        <v>32</v>
      </c>
      <c r="BR38" s="235"/>
      <c r="BS38" s="1021"/>
      <c r="BT38" s="1022"/>
      <c r="BU38" s="1022"/>
      <c r="BV38" s="1022"/>
      <c r="BW38" s="1022"/>
      <c r="BX38" s="1022"/>
      <c r="BY38" s="1022"/>
      <c r="BZ38" s="1022"/>
      <c r="CA38" s="1022"/>
      <c r="CB38" s="1022"/>
      <c r="CC38" s="1022"/>
      <c r="CD38" s="1022"/>
      <c r="CE38" s="1022"/>
      <c r="CF38" s="1022"/>
      <c r="CG38" s="1043"/>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226"/>
    </row>
    <row r="39" spans="1:131" ht="26.25" customHeight="1" x14ac:dyDescent="0.15">
      <c r="A39" s="238">
        <v>12</v>
      </c>
      <c r="B39" s="1059"/>
      <c r="C39" s="1060"/>
      <c r="D39" s="1060"/>
      <c r="E39" s="1060"/>
      <c r="F39" s="1060"/>
      <c r="G39" s="1060"/>
      <c r="H39" s="1060"/>
      <c r="I39" s="1060"/>
      <c r="J39" s="1060"/>
      <c r="K39" s="1060"/>
      <c r="L39" s="1060"/>
      <c r="M39" s="1060"/>
      <c r="N39" s="1060"/>
      <c r="O39" s="1060"/>
      <c r="P39" s="1061"/>
      <c r="Q39" s="1067"/>
      <c r="R39" s="1068"/>
      <c r="S39" s="1068"/>
      <c r="T39" s="1068"/>
      <c r="U39" s="1068"/>
      <c r="V39" s="1068"/>
      <c r="W39" s="1068"/>
      <c r="X39" s="1068"/>
      <c r="Y39" s="1068"/>
      <c r="Z39" s="1068"/>
      <c r="AA39" s="1068"/>
      <c r="AB39" s="1068"/>
      <c r="AC39" s="1068"/>
      <c r="AD39" s="1068"/>
      <c r="AE39" s="1069"/>
      <c r="AF39" s="1064"/>
      <c r="AG39" s="1065"/>
      <c r="AH39" s="1065"/>
      <c r="AI39" s="1065"/>
      <c r="AJ39" s="1066"/>
      <c r="AK39" s="1009"/>
      <c r="AL39" s="1000"/>
      <c r="AM39" s="1000"/>
      <c r="AN39" s="1000"/>
      <c r="AO39" s="1000"/>
      <c r="AP39" s="1000"/>
      <c r="AQ39" s="1000"/>
      <c r="AR39" s="1000"/>
      <c r="AS39" s="1000"/>
      <c r="AT39" s="1000"/>
      <c r="AU39" s="1000"/>
      <c r="AV39" s="1000"/>
      <c r="AW39" s="1000"/>
      <c r="AX39" s="1000"/>
      <c r="AY39" s="1000"/>
      <c r="AZ39" s="1070"/>
      <c r="BA39" s="1070"/>
      <c r="BB39" s="1070"/>
      <c r="BC39" s="1070"/>
      <c r="BD39" s="1070"/>
      <c r="BE39" s="1001"/>
      <c r="BF39" s="1001"/>
      <c r="BG39" s="1001"/>
      <c r="BH39" s="1001"/>
      <c r="BI39" s="1002"/>
      <c r="BJ39" s="228"/>
      <c r="BK39" s="228"/>
      <c r="BL39" s="228"/>
      <c r="BM39" s="228"/>
      <c r="BN39" s="228"/>
      <c r="BO39" s="237"/>
      <c r="BP39" s="237"/>
      <c r="BQ39" s="234">
        <v>33</v>
      </c>
      <c r="BR39" s="235"/>
      <c r="BS39" s="1021"/>
      <c r="BT39" s="1022"/>
      <c r="BU39" s="1022"/>
      <c r="BV39" s="1022"/>
      <c r="BW39" s="1022"/>
      <c r="BX39" s="1022"/>
      <c r="BY39" s="1022"/>
      <c r="BZ39" s="1022"/>
      <c r="CA39" s="1022"/>
      <c r="CB39" s="1022"/>
      <c r="CC39" s="1022"/>
      <c r="CD39" s="1022"/>
      <c r="CE39" s="1022"/>
      <c r="CF39" s="1022"/>
      <c r="CG39" s="1043"/>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226"/>
    </row>
    <row r="40" spans="1:131" ht="26.25" customHeight="1" x14ac:dyDescent="0.15">
      <c r="A40" s="234">
        <v>13</v>
      </c>
      <c r="B40" s="1059"/>
      <c r="C40" s="1060"/>
      <c r="D40" s="1060"/>
      <c r="E40" s="1060"/>
      <c r="F40" s="1060"/>
      <c r="G40" s="1060"/>
      <c r="H40" s="1060"/>
      <c r="I40" s="1060"/>
      <c r="J40" s="1060"/>
      <c r="K40" s="1060"/>
      <c r="L40" s="1060"/>
      <c r="M40" s="1060"/>
      <c r="N40" s="1060"/>
      <c r="O40" s="1060"/>
      <c r="P40" s="1061"/>
      <c r="Q40" s="1067"/>
      <c r="R40" s="1068"/>
      <c r="S40" s="1068"/>
      <c r="T40" s="1068"/>
      <c r="U40" s="1068"/>
      <c r="V40" s="1068"/>
      <c r="W40" s="1068"/>
      <c r="X40" s="1068"/>
      <c r="Y40" s="1068"/>
      <c r="Z40" s="1068"/>
      <c r="AA40" s="1068"/>
      <c r="AB40" s="1068"/>
      <c r="AC40" s="1068"/>
      <c r="AD40" s="1068"/>
      <c r="AE40" s="1069"/>
      <c r="AF40" s="1064"/>
      <c r="AG40" s="1065"/>
      <c r="AH40" s="1065"/>
      <c r="AI40" s="1065"/>
      <c r="AJ40" s="1066"/>
      <c r="AK40" s="1009"/>
      <c r="AL40" s="1000"/>
      <c r="AM40" s="1000"/>
      <c r="AN40" s="1000"/>
      <c r="AO40" s="1000"/>
      <c r="AP40" s="1000"/>
      <c r="AQ40" s="1000"/>
      <c r="AR40" s="1000"/>
      <c r="AS40" s="1000"/>
      <c r="AT40" s="1000"/>
      <c r="AU40" s="1000"/>
      <c r="AV40" s="1000"/>
      <c r="AW40" s="1000"/>
      <c r="AX40" s="1000"/>
      <c r="AY40" s="1000"/>
      <c r="AZ40" s="1070"/>
      <c r="BA40" s="1070"/>
      <c r="BB40" s="1070"/>
      <c r="BC40" s="1070"/>
      <c r="BD40" s="1070"/>
      <c r="BE40" s="1001"/>
      <c r="BF40" s="1001"/>
      <c r="BG40" s="1001"/>
      <c r="BH40" s="1001"/>
      <c r="BI40" s="1002"/>
      <c r="BJ40" s="228"/>
      <c r="BK40" s="228"/>
      <c r="BL40" s="228"/>
      <c r="BM40" s="228"/>
      <c r="BN40" s="228"/>
      <c r="BO40" s="237"/>
      <c r="BP40" s="237"/>
      <c r="BQ40" s="234">
        <v>34</v>
      </c>
      <c r="BR40" s="235"/>
      <c r="BS40" s="1021"/>
      <c r="BT40" s="1022"/>
      <c r="BU40" s="1022"/>
      <c r="BV40" s="1022"/>
      <c r="BW40" s="1022"/>
      <c r="BX40" s="1022"/>
      <c r="BY40" s="1022"/>
      <c r="BZ40" s="1022"/>
      <c r="CA40" s="1022"/>
      <c r="CB40" s="1022"/>
      <c r="CC40" s="1022"/>
      <c r="CD40" s="1022"/>
      <c r="CE40" s="1022"/>
      <c r="CF40" s="1022"/>
      <c r="CG40" s="1043"/>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226"/>
    </row>
    <row r="41" spans="1:131" ht="26.25" customHeight="1" x14ac:dyDescent="0.15">
      <c r="A41" s="234">
        <v>14</v>
      </c>
      <c r="B41" s="1059"/>
      <c r="C41" s="1060"/>
      <c r="D41" s="1060"/>
      <c r="E41" s="1060"/>
      <c r="F41" s="1060"/>
      <c r="G41" s="1060"/>
      <c r="H41" s="1060"/>
      <c r="I41" s="1060"/>
      <c r="J41" s="1060"/>
      <c r="K41" s="1060"/>
      <c r="L41" s="1060"/>
      <c r="M41" s="1060"/>
      <c r="N41" s="1060"/>
      <c r="O41" s="1060"/>
      <c r="P41" s="1061"/>
      <c r="Q41" s="1067"/>
      <c r="R41" s="1068"/>
      <c r="S41" s="1068"/>
      <c r="T41" s="1068"/>
      <c r="U41" s="1068"/>
      <c r="V41" s="1068"/>
      <c r="W41" s="1068"/>
      <c r="X41" s="1068"/>
      <c r="Y41" s="1068"/>
      <c r="Z41" s="1068"/>
      <c r="AA41" s="1068"/>
      <c r="AB41" s="1068"/>
      <c r="AC41" s="1068"/>
      <c r="AD41" s="1068"/>
      <c r="AE41" s="1069"/>
      <c r="AF41" s="1064"/>
      <c r="AG41" s="1065"/>
      <c r="AH41" s="1065"/>
      <c r="AI41" s="1065"/>
      <c r="AJ41" s="1066"/>
      <c r="AK41" s="1009"/>
      <c r="AL41" s="1000"/>
      <c r="AM41" s="1000"/>
      <c r="AN41" s="1000"/>
      <c r="AO41" s="1000"/>
      <c r="AP41" s="1000"/>
      <c r="AQ41" s="1000"/>
      <c r="AR41" s="1000"/>
      <c r="AS41" s="1000"/>
      <c r="AT41" s="1000"/>
      <c r="AU41" s="1000"/>
      <c r="AV41" s="1000"/>
      <c r="AW41" s="1000"/>
      <c r="AX41" s="1000"/>
      <c r="AY41" s="1000"/>
      <c r="AZ41" s="1070"/>
      <c r="BA41" s="1070"/>
      <c r="BB41" s="1070"/>
      <c r="BC41" s="1070"/>
      <c r="BD41" s="1070"/>
      <c r="BE41" s="1001"/>
      <c r="BF41" s="1001"/>
      <c r="BG41" s="1001"/>
      <c r="BH41" s="1001"/>
      <c r="BI41" s="1002"/>
      <c r="BJ41" s="228"/>
      <c r="BK41" s="228"/>
      <c r="BL41" s="228"/>
      <c r="BM41" s="228"/>
      <c r="BN41" s="228"/>
      <c r="BO41" s="237"/>
      <c r="BP41" s="237"/>
      <c r="BQ41" s="234">
        <v>35</v>
      </c>
      <c r="BR41" s="235"/>
      <c r="BS41" s="1021"/>
      <c r="BT41" s="1022"/>
      <c r="BU41" s="1022"/>
      <c r="BV41" s="1022"/>
      <c r="BW41" s="1022"/>
      <c r="BX41" s="1022"/>
      <c r="BY41" s="1022"/>
      <c r="BZ41" s="1022"/>
      <c r="CA41" s="1022"/>
      <c r="CB41" s="1022"/>
      <c r="CC41" s="1022"/>
      <c r="CD41" s="1022"/>
      <c r="CE41" s="1022"/>
      <c r="CF41" s="1022"/>
      <c r="CG41" s="1043"/>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226"/>
    </row>
    <row r="42" spans="1:131" ht="26.25" customHeight="1" x14ac:dyDescent="0.15">
      <c r="A42" s="234">
        <v>15</v>
      </c>
      <c r="B42" s="1059"/>
      <c r="C42" s="1060"/>
      <c r="D42" s="1060"/>
      <c r="E42" s="1060"/>
      <c r="F42" s="1060"/>
      <c r="G42" s="1060"/>
      <c r="H42" s="1060"/>
      <c r="I42" s="1060"/>
      <c r="J42" s="1060"/>
      <c r="K42" s="1060"/>
      <c r="L42" s="1060"/>
      <c r="M42" s="1060"/>
      <c r="N42" s="1060"/>
      <c r="O42" s="1060"/>
      <c r="P42" s="1061"/>
      <c r="Q42" s="1067"/>
      <c r="R42" s="1068"/>
      <c r="S42" s="1068"/>
      <c r="T42" s="1068"/>
      <c r="U42" s="1068"/>
      <c r="V42" s="1068"/>
      <c r="W42" s="1068"/>
      <c r="X42" s="1068"/>
      <c r="Y42" s="1068"/>
      <c r="Z42" s="1068"/>
      <c r="AA42" s="1068"/>
      <c r="AB42" s="1068"/>
      <c r="AC42" s="1068"/>
      <c r="AD42" s="1068"/>
      <c r="AE42" s="1069"/>
      <c r="AF42" s="1064"/>
      <c r="AG42" s="1065"/>
      <c r="AH42" s="1065"/>
      <c r="AI42" s="1065"/>
      <c r="AJ42" s="1066"/>
      <c r="AK42" s="1009"/>
      <c r="AL42" s="1000"/>
      <c r="AM42" s="1000"/>
      <c r="AN42" s="1000"/>
      <c r="AO42" s="1000"/>
      <c r="AP42" s="1000"/>
      <c r="AQ42" s="1000"/>
      <c r="AR42" s="1000"/>
      <c r="AS42" s="1000"/>
      <c r="AT42" s="1000"/>
      <c r="AU42" s="1000"/>
      <c r="AV42" s="1000"/>
      <c r="AW42" s="1000"/>
      <c r="AX42" s="1000"/>
      <c r="AY42" s="1000"/>
      <c r="AZ42" s="1070"/>
      <c r="BA42" s="1070"/>
      <c r="BB42" s="1070"/>
      <c r="BC42" s="1070"/>
      <c r="BD42" s="1070"/>
      <c r="BE42" s="1001"/>
      <c r="BF42" s="1001"/>
      <c r="BG42" s="1001"/>
      <c r="BH42" s="1001"/>
      <c r="BI42" s="1002"/>
      <c r="BJ42" s="228"/>
      <c r="BK42" s="228"/>
      <c r="BL42" s="228"/>
      <c r="BM42" s="228"/>
      <c r="BN42" s="228"/>
      <c r="BO42" s="237"/>
      <c r="BP42" s="237"/>
      <c r="BQ42" s="234">
        <v>36</v>
      </c>
      <c r="BR42" s="235"/>
      <c r="BS42" s="1021"/>
      <c r="BT42" s="1022"/>
      <c r="BU42" s="1022"/>
      <c r="BV42" s="1022"/>
      <c r="BW42" s="1022"/>
      <c r="BX42" s="1022"/>
      <c r="BY42" s="1022"/>
      <c r="BZ42" s="1022"/>
      <c r="CA42" s="1022"/>
      <c r="CB42" s="1022"/>
      <c r="CC42" s="1022"/>
      <c r="CD42" s="1022"/>
      <c r="CE42" s="1022"/>
      <c r="CF42" s="1022"/>
      <c r="CG42" s="1043"/>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226"/>
    </row>
    <row r="43" spans="1:131" ht="26.25" customHeight="1" x14ac:dyDescent="0.15">
      <c r="A43" s="234">
        <v>16</v>
      </c>
      <c r="B43" s="1059"/>
      <c r="C43" s="1060"/>
      <c r="D43" s="1060"/>
      <c r="E43" s="1060"/>
      <c r="F43" s="1060"/>
      <c r="G43" s="1060"/>
      <c r="H43" s="1060"/>
      <c r="I43" s="1060"/>
      <c r="J43" s="1060"/>
      <c r="K43" s="1060"/>
      <c r="L43" s="1060"/>
      <c r="M43" s="1060"/>
      <c r="N43" s="1060"/>
      <c r="O43" s="1060"/>
      <c r="P43" s="1061"/>
      <c r="Q43" s="1067"/>
      <c r="R43" s="1068"/>
      <c r="S43" s="1068"/>
      <c r="T43" s="1068"/>
      <c r="U43" s="1068"/>
      <c r="V43" s="1068"/>
      <c r="W43" s="1068"/>
      <c r="X43" s="1068"/>
      <c r="Y43" s="1068"/>
      <c r="Z43" s="1068"/>
      <c r="AA43" s="1068"/>
      <c r="AB43" s="1068"/>
      <c r="AC43" s="1068"/>
      <c r="AD43" s="1068"/>
      <c r="AE43" s="1069"/>
      <c r="AF43" s="1064"/>
      <c r="AG43" s="1065"/>
      <c r="AH43" s="1065"/>
      <c r="AI43" s="1065"/>
      <c r="AJ43" s="1066"/>
      <c r="AK43" s="1009"/>
      <c r="AL43" s="1000"/>
      <c r="AM43" s="1000"/>
      <c r="AN43" s="1000"/>
      <c r="AO43" s="1000"/>
      <c r="AP43" s="1000"/>
      <c r="AQ43" s="1000"/>
      <c r="AR43" s="1000"/>
      <c r="AS43" s="1000"/>
      <c r="AT43" s="1000"/>
      <c r="AU43" s="1000"/>
      <c r="AV43" s="1000"/>
      <c r="AW43" s="1000"/>
      <c r="AX43" s="1000"/>
      <c r="AY43" s="1000"/>
      <c r="AZ43" s="1070"/>
      <c r="BA43" s="1070"/>
      <c r="BB43" s="1070"/>
      <c r="BC43" s="1070"/>
      <c r="BD43" s="1070"/>
      <c r="BE43" s="1001"/>
      <c r="BF43" s="1001"/>
      <c r="BG43" s="1001"/>
      <c r="BH43" s="1001"/>
      <c r="BI43" s="1002"/>
      <c r="BJ43" s="228"/>
      <c r="BK43" s="228"/>
      <c r="BL43" s="228"/>
      <c r="BM43" s="228"/>
      <c r="BN43" s="228"/>
      <c r="BO43" s="237"/>
      <c r="BP43" s="237"/>
      <c r="BQ43" s="234">
        <v>37</v>
      </c>
      <c r="BR43" s="235"/>
      <c r="BS43" s="1021"/>
      <c r="BT43" s="1022"/>
      <c r="BU43" s="1022"/>
      <c r="BV43" s="1022"/>
      <c r="BW43" s="1022"/>
      <c r="BX43" s="1022"/>
      <c r="BY43" s="1022"/>
      <c r="BZ43" s="1022"/>
      <c r="CA43" s="1022"/>
      <c r="CB43" s="1022"/>
      <c r="CC43" s="1022"/>
      <c r="CD43" s="1022"/>
      <c r="CE43" s="1022"/>
      <c r="CF43" s="1022"/>
      <c r="CG43" s="1043"/>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226"/>
    </row>
    <row r="44" spans="1:131" ht="26.25" customHeight="1" x14ac:dyDescent="0.15">
      <c r="A44" s="234">
        <v>17</v>
      </c>
      <c r="B44" s="1059"/>
      <c r="C44" s="1060"/>
      <c r="D44" s="1060"/>
      <c r="E44" s="1060"/>
      <c r="F44" s="1060"/>
      <c r="G44" s="1060"/>
      <c r="H44" s="1060"/>
      <c r="I44" s="1060"/>
      <c r="J44" s="1060"/>
      <c r="K44" s="1060"/>
      <c r="L44" s="1060"/>
      <c r="M44" s="1060"/>
      <c r="N44" s="1060"/>
      <c r="O44" s="1060"/>
      <c r="P44" s="1061"/>
      <c r="Q44" s="1067"/>
      <c r="R44" s="1068"/>
      <c r="S44" s="1068"/>
      <c r="T44" s="1068"/>
      <c r="U44" s="1068"/>
      <c r="V44" s="1068"/>
      <c r="W44" s="1068"/>
      <c r="X44" s="1068"/>
      <c r="Y44" s="1068"/>
      <c r="Z44" s="1068"/>
      <c r="AA44" s="1068"/>
      <c r="AB44" s="1068"/>
      <c r="AC44" s="1068"/>
      <c r="AD44" s="1068"/>
      <c r="AE44" s="1069"/>
      <c r="AF44" s="1064"/>
      <c r="AG44" s="1065"/>
      <c r="AH44" s="1065"/>
      <c r="AI44" s="1065"/>
      <c r="AJ44" s="1066"/>
      <c r="AK44" s="1009"/>
      <c r="AL44" s="1000"/>
      <c r="AM44" s="1000"/>
      <c r="AN44" s="1000"/>
      <c r="AO44" s="1000"/>
      <c r="AP44" s="1000"/>
      <c r="AQ44" s="1000"/>
      <c r="AR44" s="1000"/>
      <c r="AS44" s="1000"/>
      <c r="AT44" s="1000"/>
      <c r="AU44" s="1000"/>
      <c r="AV44" s="1000"/>
      <c r="AW44" s="1000"/>
      <c r="AX44" s="1000"/>
      <c r="AY44" s="1000"/>
      <c r="AZ44" s="1070"/>
      <c r="BA44" s="1070"/>
      <c r="BB44" s="1070"/>
      <c r="BC44" s="1070"/>
      <c r="BD44" s="1070"/>
      <c r="BE44" s="1001"/>
      <c r="BF44" s="1001"/>
      <c r="BG44" s="1001"/>
      <c r="BH44" s="1001"/>
      <c r="BI44" s="1002"/>
      <c r="BJ44" s="228"/>
      <c r="BK44" s="228"/>
      <c r="BL44" s="228"/>
      <c r="BM44" s="228"/>
      <c r="BN44" s="228"/>
      <c r="BO44" s="237"/>
      <c r="BP44" s="237"/>
      <c r="BQ44" s="234">
        <v>38</v>
      </c>
      <c r="BR44" s="235"/>
      <c r="BS44" s="1021"/>
      <c r="BT44" s="1022"/>
      <c r="BU44" s="1022"/>
      <c r="BV44" s="1022"/>
      <c r="BW44" s="1022"/>
      <c r="BX44" s="1022"/>
      <c r="BY44" s="1022"/>
      <c r="BZ44" s="1022"/>
      <c r="CA44" s="1022"/>
      <c r="CB44" s="1022"/>
      <c r="CC44" s="1022"/>
      <c r="CD44" s="1022"/>
      <c r="CE44" s="1022"/>
      <c r="CF44" s="1022"/>
      <c r="CG44" s="1043"/>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226"/>
    </row>
    <row r="45" spans="1:131" ht="26.25" customHeight="1" x14ac:dyDescent="0.15">
      <c r="A45" s="234">
        <v>18</v>
      </c>
      <c r="B45" s="1059"/>
      <c r="C45" s="1060"/>
      <c r="D45" s="1060"/>
      <c r="E45" s="1060"/>
      <c r="F45" s="1060"/>
      <c r="G45" s="1060"/>
      <c r="H45" s="1060"/>
      <c r="I45" s="1060"/>
      <c r="J45" s="1060"/>
      <c r="K45" s="1060"/>
      <c r="L45" s="1060"/>
      <c r="M45" s="1060"/>
      <c r="N45" s="1060"/>
      <c r="O45" s="1060"/>
      <c r="P45" s="1061"/>
      <c r="Q45" s="1067"/>
      <c r="R45" s="1068"/>
      <c r="S45" s="1068"/>
      <c r="T45" s="1068"/>
      <c r="U45" s="1068"/>
      <c r="V45" s="1068"/>
      <c r="W45" s="1068"/>
      <c r="X45" s="1068"/>
      <c r="Y45" s="1068"/>
      <c r="Z45" s="1068"/>
      <c r="AA45" s="1068"/>
      <c r="AB45" s="1068"/>
      <c r="AC45" s="1068"/>
      <c r="AD45" s="1068"/>
      <c r="AE45" s="1069"/>
      <c r="AF45" s="1064"/>
      <c r="AG45" s="1065"/>
      <c r="AH45" s="1065"/>
      <c r="AI45" s="1065"/>
      <c r="AJ45" s="1066"/>
      <c r="AK45" s="1009"/>
      <c r="AL45" s="1000"/>
      <c r="AM45" s="1000"/>
      <c r="AN45" s="1000"/>
      <c r="AO45" s="1000"/>
      <c r="AP45" s="1000"/>
      <c r="AQ45" s="1000"/>
      <c r="AR45" s="1000"/>
      <c r="AS45" s="1000"/>
      <c r="AT45" s="1000"/>
      <c r="AU45" s="1000"/>
      <c r="AV45" s="1000"/>
      <c r="AW45" s="1000"/>
      <c r="AX45" s="1000"/>
      <c r="AY45" s="1000"/>
      <c r="AZ45" s="1070"/>
      <c r="BA45" s="1070"/>
      <c r="BB45" s="1070"/>
      <c r="BC45" s="1070"/>
      <c r="BD45" s="1070"/>
      <c r="BE45" s="1001"/>
      <c r="BF45" s="1001"/>
      <c r="BG45" s="1001"/>
      <c r="BH45" s="1001"/>
      <c r="BI45" s="1002"/>
      <c r="BJ45" s="228"/>
      <c r="BK45" s="228"/>
      <c r="BL45" s="228"/>
      <c r="BM45" s="228"/>
      <c r="BN45" s="228"/>
      <c r="BO45" s="237"/>
      <c r="BP45" s="237"/>
      <c r="BQ45" s="234">
        <v>39</v>
      </c>
      <c r="BR45" s="235"/>
      <c r="BS45" s="1021"/>
      <c r="BT45" s="1022"/>
      <c r="BU45" s="1022"/>
      <c r="BV45" s="1022"/>
      <c r="BW45" s="1022"/>
      <c r="BX45" s="1022"/>
      <c r="BY45" s="1022"/>
      <c r="BZ45" s="1022"/>
      <c r="CA45" s="1022"/>
      <c r="CB45" s="1022"/>
      <c r="CC45" s="1022"/>
      <c r="CD45" s="1022"/>
      <c r="CE45" s="1022"/>
      <c r="CF45" s="1022"/>
      <c r="CG45" s="1043"/>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226"/>
    </row>
    <row r="46" spans="1:131" ht="26.25" customHeight="1" x14ac:dyDescent="0.15">
      <c r="A46" s="234">
        <v>19</v>
      </c>
      <c r="B46" s="1059"/>
      <c r="C46" s="1060"/>
      <c r="D46" s="1060"/>
      <c r="E46" s="1060"/>
      <c r="F46" s="1060"/>
      <c r="G46" s="1060"/>
      <c r="H46" s="1060"/>
      <c r="I46" s="1060"/>
      <c r="J46" s="1060"/>
      <c r="K46" s="1060"/>
      <c r="L46" s="1060"/>
      <c r="M46" s="1060"/>
      <c r="N46" s="1060"/>
      <c r="O46" s="1060"/>
      <c r="P46" s="1061"/>
      <c r="Q46" s="1067"/>
      <c r="R46" s="1068"/>
      <c r="S46" s="1068"/>
      <c r="T46" s="1068"/>
      <c r="U46" s="1068"/>
      <c r="V46" s="1068"/>
      <c r="W46" s="1068"/>
      <c r="X46" s="1068"/>
      <c r="Y46" s="1068"/>
      <c r="Z46" s="1068"/>
      <c r="AA46" s="1068"/>
      <c r="AB46" s="1068"/>
      <c r="AC46" s="1068"/>
      <c r="AD46" s="1068"/>
      <c r="AE46" s="1069"/>
      <c r="AF46" s="1064"/>
      <c r="AG46" s="1065"/>
      <c r="AH46" s="1065"/>
      <c r="AI46" s="1065"/>
      <c r="AJ46" s="1066"/>
      <c r="AK46" s="1009"/>
      <c r="AL46" s="1000"/>
      <c r="AM46" s="1000"/>
      <c r="AN46" s="1000"/>
      <c r="AO46" s="1000"/>
      <c r="AP46" s="1000"/>
      <c r="AQ46" s="1000"/>
      <c r="AR46" s="1000"/>
      <c r="AS46" s="1000"/>
      <c r="AT46" s="1000"/>
      <c r="AU46" s="1000"/>
      <c r="AV46" s="1000"/>
      <c r="AW46" s="1000"/>
      <c r="AX46" s="1000"/>
      <c r="AY46" s="1000"/>
      <c r="AZ46" s="1070"/>
      <c r="BA46" s="1070"/>
      <c r="BB46" s="1070"/>
      <c r="BC46" s="1070"/>
      <c r="BD46" s="1070"/>
      <c r="BE46" s="1001"/>
      <c r="BF46" s="1001"/>
      <c r="BG46" s="1001"/>
      <c r="BH46" s="1001"/>
      <c r="BI46" s="1002"/>
      <c r="BJ46" s="228"/>
      <c r="BK46" s="228"/>
      <c r="BL46" s="228"/>
      <c r="BM46" s="228"/>
      <c r="BN46" s="228"/>
      <c r="BO46" s="237"/>
      <c r="BP46" s="237"/>
      <c r="BQ46" s="234">
        <v>40</v>
      </c>
      <c r="BR46" s="235"/>
      <c r="BS46" s="1021"/>
      <c r="BT46" s="1022"/>
      <c r="BU46" s="1022"/>
      <c r="BV46" s="1022"/>
      <c r="BW46" s="1022"/>
      <c r="BX46" s="1022"/>
      <c r="BY46" s="1022"/>
      <c r="BZ46" s="1022"/>
      <c r="CA46" s="1022"/>
      <c r="CB46" s="1022"/>
      <c r="CC46" s="1022"/>
      <c r="CD46" s="1022"/>
      <c r="CE46" s="1022"/>
      <c r="CF46" s="1022"/>
      <c r="CG46" s="1043"/>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226"/>
    </row>
    <row r="47" spans="1:131" ht="26.25" customHeight="1" x14ac:dyDescent="0.15">
      <c r="A47" s="234">
        <v>20</v>
      </c>
      <c r="B47" s="1059"/>
      <c r="C47" s="1060"/>
      <c r="D47" s="1060"/>
      <c r="E47" s="1060"/>
      <c r="F47" s="1060"/>
      <c r="G47" s="1060"/>
      <c r="H47" s="1060"/>
      <c r="I47" s="1060"/>
      <c r="J47" s="1060"/>
      <c r="K47" s="1060"/>
      <c r="L47" s="1060"/>
      <c r="M47" s="1060"/>
      <c r="N47" s="1060"/>
      <c r="O47" s="1060"/>
      <c r="P47" s="1061"/>
      <c r="Q47" s="1067"/>
      <c r="R47" s="1068"/>
      <c r="S47" s="1068"/>
      <c r="T47" s="1068"/>
      <c r="U47" s="1068"/>
      <c r="V47" s="1068"/>
      <c r="W47" s="1068"/>
      <c r="X47" s="1068"/>
      <c r="Y47" s="1068"/>
      <c r="Z47" s="1068"/>
      <c r="AA47" s="1068"/>
      <c r="AB47" s="1068"/>
      <c r="AC47" s="1068"/>
      <c r="AD47" s="1068"/>
      <c r="AE47" s="1069"/>
      <c r="AF47" s="1064"/>
      <c r="AG47" s="1065"/>
      <c r="AH47" s="1065"/>
      <c r="AI47" s="1065"/>
      <c r="AJ47" s="1066"/>
      <c r="AK47" s="1009"/>
      <c r="AL47" s="1000"/>
      <c r="AM47" s="1000"/>
      <c r="AN47" s="1000"/>
      <c r="AO47" s="1000"/>
      <c r="AP47" s="1000"/>
      <c r="AQ47" s="1000"/>
      <c r="AR47" s="1000"/>
      <c r="AS47" s="1000"/>
      <c r="AT47" s="1000"/>
      <c r="AU47" s="1000"/>
      <c r="AV47" s="1000"/>
      <c r="AW47" s="1000"/>
      <c r="AX47" s="1000"/>
      <c r="AY47" s="1000"/>
      <c r="AZ47" s="1070"/>
      <c r="BA47" s="1070"/>
      <c r="BB47" s="1070"/>
      <c r="BC47" s="1070"/>
      <c r="BD47" s="1070"/>
      <c r="BE47" s="1001"/>
      <c r="BF47" s="1001"/>
      <c r="BG47" s="1001"/>
      <c r="BH47" s="1001"/>
      <c r="BI47" s="1002"/>
      <c r="BJ47" s="228"/>
      <c r="BK47" s="228"/>
      <c r="BL47" s="228"/>
      <c r="BM47" s="228"/>
      <c r="BN47" s="228"/>
      <c r="BO47" s="237"/>
      <c r="BP47" s="237"/>
      <c r="BQ47" s="234">
        <v>41</v>
      </c>
      <c r="BR47" s="235"/>
      <c r="BS47" s="1021"/>
      <c r="BT47" s="1022"/>
      <c r="BU47" s="1022"/>
      <c r="BV47" s="1022"/>
      <c r="BW47" s="1022"/>
      <c r="BX47" s="1022"/>
      <c r="BY47" s="1022"/>
      <c r="BZ47" s="1022"/>
      <c r="CA47" s="1022"/>
      <c r="CB47" s="1022"/>
      <c r="CC47" s="1022"/>
      <c r="CD47" s="1022"/>
      <c r="CE47" s="1022"/>
      <c r="CF47" s="1022"/>
      <c r="CG47" s="1043"/>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226"/>
    </row>
    <row r="48" spans="1:131" ht="26.25" customHeight="1" x14ac:dyDescent="0.15">
      <c r="A48" s="234">
        <v>21</v>
      </c>
      <c r="B48" s="1059"/>
      <c r="C48" s="1060"/>
      <c r="D48" s="1060"/>
      <c r="E48" s="1060"/>
      <c r="F48" s="1060"/>
      <c r="G48" s="1060"/>
      <c r="H48" s="1060"/>
      <c r="I48" s="1060"/>
      <c r="J48" s="1060"/>
      <c r="K48" s="1060"/>
      <c r="L48" s="1060"/>
      <c r="M48" s="1060"/>
      <c r="N48" s="1060"/>
      <c r="O48" s="1060"/>
      <c r="P48" s="1061"/>
      <c r="Q48" s="1067"/>
      <c r="R48" s="1068"/>
      <c r="S48" s="1068"/>
      <c r="T48" s="1068"/>
      <c r="U48" s="1068"/>
      <c r="V48" s="1068"/>
      <c r="W48" s="1068"/>
      <c r="X48" s="1068"/>
      <c r="Y48" s="1068"/>
      <c r="Z48" s="1068"/>
      <c r="AA48" s="1068"/>
      <c r="AB48" s="1068"/>
      <c r="AC48" s="1068"/>
      <c r="AD48" s="1068"/>
      <c r="AE48" s="1069"/>
      <c r="AF48" s="1064"/>
      <c r="AG48" s="1065"/>
      <c r="AH48" s="1065"/>
      <c r="AI48" s="1065"/>
      <c r="AJ48" s="1066"/>
      <c r="AK48" s="1009"/>
      <c r="AL48" s="1000"/>
      <c r="AM48" s="1000"/>
      <c r="AN48" s="1000"/>
      <c r="AO48" s="1000"/>
      <c r="AP48" s="1000"/>
      <c r="AQ48" s="1000"/>
      <c r="AR48" s="1000"/>
      <c r="AS48" s="1000"/>
      <c r="AT48" s="1000"/>
      <c r="AU48" s="1000"/>
      <c r="AV48" s="1000"/>
      <c r="AW48" s="1000"/>
      <c r="AX48" s="1000"/>
      <c r="AY48" s="1000"/>
      <c r="AZ48" s="1070"/>
      <c r="BA48" s="1070"/>
      <c r="BB48" s="1070"/>
      <c r="BC48" s="1070"/>
      <c r="BD48" s="1070"/>
      <c r="BE48" s="1001"/>
      <c r="BF48" s="1001"/>
      <c r="BG48" s="1001"/>
      <c r="BH48" s="1001"/>
      <c r="BI48" s="1002"/>
      <c r="BJ48" s="228"/>
      <c r="BK48" s="228"/>
      <c r="BL48" s="228"/>
      <c r="BM48" s="228"/>
      <c r="BN48" s="228"/>
      <c r="BO48" s="237"/>
      <c r="BP48" s="237"/>
      <c r="BQ48" s="234">
        <v>42</v>
      </c>
      <c r="BR48" s="235"/>
      <c r="BS48" s="1021"/>
      <c r="BT48" s="1022"/>
      <c r="BU48" s="1022"/>
      <c r="BV48" s="1022"/>
      <c r="BW48" s="1022"/>
      <c r="BX48" s="1022"/>
      <c r="BY48" s="1022"/>
      <c r="BZ48" s="1022"/>
      <c r="CA48" s="1022"/>
      <c r="CB48" s="1022"/>
      <c r="CC48" s="1022"/>
      <c r="CD48" s="1022"/>
      <c r="CE48" s="1022"/>
      <c r="CF48" s="1022"/>
      <c r="CG48" s="1043"/>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226"/>
    </row>
    <row r="49" spans="1:131" ht="26.25" customHeight="1" x14ac:dyDescent="0.15">
      <c r="A49" s="234">
        <v>22</v>
      </c>
      <c r="B49" s="1059"/>
      <c r="C49" s="1060"/>
      <c r="D49" s="1060"/>
      <c r="E49" s="1060"/>
      <c r="F49" s="1060"/>
      <c r="G49" s="1060"/>
      <c r="H49" s="1060"/>
      <c r="I49" s="1060"/>
      <c r="J49" s="1060"/>
      <c r="K49" s="1060"/>
      <c r="L49" s="1060"/>
      <c r="M49" s="1060"/>
      <c r="N49" s="1060"/>
      <c r="O49" s="1060"/>
      <c r="P49" s="1061"/>
      <c r="Q49" s="1067"/>
      <c r="R49" s="1068"/>
      <c r="S49" s="1068"/>
      <c r="T49" s="1068"/>
      <c r="U49" s="1068"/>
      <c r="V49" s="1068"/>
      <c r="W49" s="1068"/>
      <c r="X49" s="1068"/>
      <c r="Y49" s="1068"/>
      <c r="Z49" s="1068"/>
      <c r="AA49" s="1068"/>
      <c r="AB49" s="1068"/>
      <c r="AC49" s="1068"/>
      <c r="AD49" s="1068"/>
      <c r="AE49" s="1069"/>
      <c r="AF49" s="1064"/>
      <c r="AG49" s="1065"/>
      <c r="AH49" s="1065"/>
      <c r="AI49" s="1065"/>
      <c r="AJ49" s="1066"/>
      <c r="AK49" s="1009"/>
      <c r="AL49" s="1000"/>
      <c r="AM49" s="1000"/>
      <c r="AN49" s="1000"/>
      <c r="AO49" s="1000"/>
      <c r="AP49" s="1000"/>
      <c r="AQ49" s="1000"/>
      <c r="AR49" s="1000"/>
      <c r="AS49" s="1000"/>
      <c r="AT49" s="1000"/>
      <c r="AU49" s="1000"/>
      <c r="AV49" s="1000"/>
      <c r="AW49" s="1000"/>
      <c r="AX49" s="1000"/>
      <c r="AY49" s="1000"/>
      <c r="AZ49" s="1070"/>
      <c r="BA49" s="1070"/>
      <c r="BB49" s="1070"/>
      <c r="BC49" s="1070"/>
      <c r="BD49" s="1070"/>
      <c r="BE49" s="1001"/>
      <c r="BF49" s="1001"/>
      <c r="BG49" s="1001"/>
      <c r="BH49" s="1001"/>
      <c r="BI49" s="1002"/>
      <c r="BJ49" s="228"/>
      <c r="BK49" s="228"/>
      <c r="BL49" s="228"/>
      <c r="BM49" s="228"/>
      <c r="BN49" s="228"/>
      <c r="BO49" s="237"/>
      <c r="BP49" s="237"/>
      <c r="BQ49" s="234">
        <v>43</v>
      </c>
      <c r="BR49" s="235"/>
      <c r="BS49" s="1021"/>
      <c r="BT49" s="1022"/>
      <c r="BU49" s="1022"/>
      <c r="BV49" s="1022"/>
      <c r="BW49" s="1022"/>
      <c r="BX49" s="1022"/>
      <c r="BY49" s="1022"/>
      <c r="BZ49" s="1022"/>
      <c r="CA49" s="1022"/>
      <c r="CB49" s="1022"/>
      <c r="CC49" s="1022"/>
      <c r="CD49" s="1022"/>
      <c r="CE49" s="1022"/>
      <c r="CF49" s="1022"/>
      <c r="CG49" s="1043"/>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226"/>
    </row>
    <row r="50" spans="1:131" ht="26.25" customHeight="1" x14ac:dyDescent="0.15">
      <c r="A50" s="234">
        <v>23</v>
      </c>
      <c r="B50" s="1059"/>
      <c r="C50" s="1060"/>
      <c r="D50" s="1060"/>
      <c r="E50" s="1060"/>
      <c r="F50" s="1060"/>
      <c r="G50" s="1060"/>
      <c r="H50" s="1060"/>
      <c r="I50" s="1060"/>
      <c r="J50" s="1060"/>
      <c r="K50" s="1060"/>
      <c r="L50" s="1060"/>
      <c r="M50" s="1060"/>
      <c r="N50" s="1060"/>
      <c r="O50" s="1060"/>
      <c r="P50" s="1061"/>
      <c r="Q50" s="1062"/>
      <c r="R50" s="1054"/>
      <c r="S50" s="1054"/>
      <c r="T50" s="1054"/>
      <c r="U50" s="1054"/>
      <c r="V50" s="1054"/>
      <c r="W50" s="1054"/>
      <c r="X50" s="1054"/>
      <c r="Y50" s="1054"/>
      <c r="Z50" s="1054"/>
      <c r="AA50" s="1054"/>
      <c r="AB50" s="1054"/>
      <c r="AC50" s="1054"/>
      <c r="AD50" s="1054"/>
      <c r="AE50" s="1063"/>
      <c r="AF50" s="1064"/>
      <c r="AG50" s="1065"/>
      <c r="AH50" s="1065"/>
      <c r="AI50" s="1065"/>
      <c r="AJ50" s="1066"/>
      <c r="AK50" s="1053"/>
      <c r="AL50" s="1054"/>
      <c r="AM50" s="1054"/>
      <c r="AN50" s="1054"/>
      <c r="AO50" s="1054"/>
      <c r="AP50" s="1054"/>
      <c r="AQ50" s="1054"/>
      <c r="AR50" s="1054"/>
      <c r="AS50" s="1054"/>
      <c r="AT50" s="1054"/>
      <c r="AU50" s="1054"/>
      <c r="AV50" s="1054"/>
      <c r="AW50" s="1054"/>
      <c r="AX50" s="1054"/>
      <c r="AY50" s="1054"/>
      <c r="AZ50" s="1055"/>
      <c r="BA50" s="1055"/>
      <c r="BB50" s="1055"/>
      <c r="BC50" s="1055"/>
      <c r="BD50" s="1055"/>
      <c r="BE50" s="1001"/>
      <c r="BF50" s="1001"/>
      <c r="BG50" s="1001"/>
      <c r="BH50" s="1001"/>
      <c r="BI50" s="1002"/>
      <c r="BJ50" s="228"/>
      <c r="BK50" s="228"/>
      <c r="BL50" s="228"/>
      <c r="BM50" s="228"/>
      <c r="BN50" s="228"/>
      <c r="BO50" s="237"/>
      <c r="BP50" s="237"/>
      <c r="BQ50" s="234">
        <v>44</v>
      </c>
      <c r="BR50" s="235"/>
      <c r="BS50" s="1021"/>
      <c r="BT50" s="1022"/>
      <c r="BU50" s="1022"/>
      <c r="BV50" s="1022"/>
      <c r="BW50" s="1022"/>
      <c r="BX50" s="1022"/>
      <c r="BY50" s="1022"/>
      <c r="BZ50" s="1022"/>
      <c r="CA50" s="1022"/>
      <c r="CB50" s="1022"/>
      <c r="CC50" s="1022"/>
      <c r="CD50" s="1022"/>
      <c r="CE50" s="1022"/>
      <c r="CF50" s="1022"/>
      <c r="CG50" s="1043"/>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226"/>
    </row>
    <row r="51" spans="1:131" ht="26.25" customHeight="1" x14ac:dyDescent="0.15">
      <c r="A51" s="234">
        <v>24</v>
      </c>
      <c r="B51" s="1059"/>
      <c r="C51" s="1060"/>
      <c r="D51" s="1060"/>
      <c r="E51" s="1060"/>
      <c r="F51" s="1060"/>
      <c r="G51" s="1060"/>
      <c r="H51" s="1060"/>
      <c r="I51" s="1060"/>
      <c r="J51" s="1060"/>
      <c r="K51" s="1060"/>
      <c r="L51" s="1060"/>
      <c r="M51" s="1060"/>
      <c r="N51" s="1060"/>
      <c r="O51" s="1060"/>
      <c r="P51" s="1061"/>
      <c r="Q51" s="1062"/>
      <c r="R51" s="1054"/>
      <c r="S51" s="1054"/>
      <c r="T51" s="1054"/>
      <c r="U51" s="1054"/>
      <c r="V51" s="1054"/>
      <c r="W51" s="1054"/>
      <c r="X51" s="1054"/>
      <c r="Y51" s="1054"/>
      <c r="Z51" s="1054"/>
      <c r="AA51" s="1054"/>
      <c r="AB51" s="1054"/>
      <c r="AC51" s="1054"/>
      <c r="AD51" s="1054"/>
      <c r="AE51" s="1063"/>
      <c r="AF51" s="1064"/>
      <c r="AG51" s="1065"/>
      <c r="AH51" s="1065"/>
      <c r="AI51" s="1065"/>
      <c r="AJ51" s="1066"/>
      <c r="AK51" s="1053"/>
      <c r="AL51" s="1054"/>
      <c r="AM51" s="1054"/>
      <c r="AN51" s="1054"/>
      <c r="AO51" s="1054"/>
      <c r="AP51" s="1054"/>
      <c r="AQ51" s="1054"/>
      <c r="AR51" s="1054"/>
      <c r="AS51" s="1054"/>
      <c r="AT51" s="1054"/>
      <c r="AU51" s="1054"/>
      <c r="AV51" s="1054"/>
      <c r="AW51" s="1054"/>
      <c r="AX51" s="1054"/>
      <c r="AY51" s="1054"/>
      <c r="AZ51" s="1055"/>
      <c r="BA51" s="1055"/>
      <c r="BB51" s="1055"/>
      <c r="BC51" s="1055"/>
      <c r="BD51" s="1055"/>
      <c r="BE51" s="1001"/>
      <c r="BF51" s="1001"/>
      <c r="BG51" s="1001"/>
      <c r="BH51" s="1001"/>
      <c r="BI51" s="1002"/>
      <c r="BJ51" s="228"/>
      <c r="BK51" s="228"/>
      <c r="BL51" s="228"/>
      <c r="BM51" s="228"/>
      <c r="BN51" s="228"/>
      <c r="BO51" s="237"/>
      <c r="BP51" s="237"/>
      <c r="BQ51" s="234">
        <v>45</v>
      </c>
      <c r="BR51" s="235"/>
      <c r="BS51" s="1021"/>
      <c r="BT51" s="1022"/>
      <c r="BU51" s="1022"/>
      <c r="BV51" s="1022"/>
      <c r="BW51" s="1022"/>
      <c r="BX51" s="1022"/>
      <c r="BY51" s="1022"/>
      <c r="BZ51" s="1022"/>
      <c r="CA51" s="1022"/>
      <c r="CB51" s="1022"/>
      <c r="CC51" s="1022"/>
      <c r="CD51" s="1022"/>
      <c r="CE51" s="1022"/>
      <c r="CF51" s="1022"/>
      <c r="CG51" s="1043"/>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226"/>
    </row>
    <row r="52" spans="1:131" ht="26.25" customHeight="1" x14ac:dyDescent="0.15">
      <c r="A52" s="234">
        <v>25</v>
      </c>
      <c r="B52" s="1059"/>
      <c r="C52" s="1060"/>
      <c r="D52" s="1060"/>
      <c r="E52" s="1060"/>
      <c r="F52" s="1060"/>
      <c r="G52" s="1060"/>
      <c r="H52" s="1060"/>
      <c r="I52" s="1060"/>
      <c r="J52" s="1060"/>
      <c r="K52" s="1060"/>
      <c r="L52" s="1060"/>
      <c r="M52" s="1060"/>
      <c r="N52" s="1060"/>
      <c r="O52" s="1060"/>
      <c r="P52" s="1061"/>
      <c r="Q52" s="1062"/>
      <c r="R52" s="1054"/>
      <c r="S52" s="1054"/>
      <c r="T52" s="1054"/>
      <c r="U52" s="1054"/>
      <c r="V52" s="1054"/>
      <c r="W52" s="1054"/>
      <c r="X52" s="1054"/>
      <c r="Y52" s="1054"/>
      <c r="Z52" s="1054"/>
      <c r="AA52" s="1054"/>
      <c r="AB52" s="1054"/>
      <c r="AC52" s="1054"/>
      <c r="AD52" s="1054"/>
      <c r="AE52" s="1063"/>
      <c r="AF52" s="1064"/>
      <c r="AG52" s="1065"/>
      <c r="AH52" s="1065"/>
      <c r="AI52" s="1065"/>
      <c r="AJ52" s="1066"/>
      <c r="AK52" s="1053"/>
      <c r="AL52" s="1054"/>
      <c r="AM52" s="1054"/>
      <c r="AN52" s="1054"/>
      <c r="AO52" s="1054"/>
      <c r="AP52" s="1054"/>
      <c r="AQ52" s="1054"/>
      <c r="AR52" s="1054"/>
      <c r="AS52" s="1054"/>
      <c r="AT52" s="1054"/>
      <c r="AU52" s="1054"/>
      <c r="AV52" s="1054"/>
      <c r="AW52" s="1054"/>
      <c r="AX52" s="1054"/>
      <c r="AY52" s="1054"/>
      <c r="AZ52" s="1055"/>
      <c r="BA52" s="1055"/>
      <c r="BB52" s="1055"/>
      <c r="BC52" s="1055"/>
      <c r="BD52" s="1055"/>
      <c r="BE52" s="1001"/>
      <c r="BF52" s="1001"/>
      <c r="BG52" s="1001"/>
      <c r="BH52" s="1001"/>
      <c r="BI52" s="1002"/>
      <c r="BJ52" s="228"/>
      <c r="BK52" s="228"/>
      <c r="BL52" s="228"/>
      <c r="BM52" s="228"/>
      <c r="BN52" s="228"/>
      <c r="BO52" s="237"/>
      <c r="BP52" s="237"/>
      <c r="BQ52" s="234">
        <v>46</v>
      </c>
      <c r="BR52" s="235"/>
      <c r="BS52" s="1021"/>
      <c r="BT52" s="1022"/>
      <c r="BU52" s="1022"/>
      <c r="BV52" s="1022"/>
      <c r="BW52" s="1022"/>
      <c r="BX52" s="1022"/>
      <c r="BY52" s="1022"/>
      <c r="BZ52" s="1022"/>
      <c r="CA52" s="1022"/>
      <c r="CB52" s="1022"/>
      <c r="CC52" s="1022"/>
      <c r="CD52" s="1022"/>
      <c r="CE52" s="1022"/>
      <c r="CF52" s="1022"/>
      <c r="CG52" s="1043"/>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226"/>
    </row>
    <row r="53" spans="1:131" ht="26.25" customHeight="1" x14ac:dyDescent="0.15">
      <c r="A53" s="234">
        <v>26</v>
      </c>
      <c r="B53" s="1059"/>
      <c r="C53" s="1060"/>
      <c r="D53" s="1060"/>
      <c r="E53" s="1060"/>
      <c r="F53" s="1060"/>
      <c r="G53" s="1060"/>
      <c r="H53" s="1060"/>
      <c r="I53" s="1060"/>
      <c r="J53" s="1060"/>
      <c r="K53" s="1060"/>
      <c r="L53" s="1060"/>
      <c r="M53" s="1060"/>
      <c r="N53" s="1060"/>
      <c r="O53" s="1060"/>
      <c r="P53" s="1061"/>
      <c r="Q53" s="1062"/>
      <c r="R53" s="1054"/>
      <c r="S53" s="1054"/>
      <c r="T53" s="1054"/>
      <c r="U53" s="1054"/>
      <c r="V53" s="1054"/>
      <c r="W53" s="1054"/>
      <c r="X53" s="1054"/>
      <c r="Y53" s="1054"/>
      <c r="Z53" s="1054"/>
      <c r="AA53" s="1054"/>
      <c r="AB53" s="1054"/>
      <c r="AC53" s="1054"/>
      <c r="AD53" s="1054"/>
      <c r="AE53" s="1063"/>
      <c r="AF53" s="1064"/>
      <c r="AG53" s="1065"/>
      <c r="AH53" s="1065"/>
      <c r="AI53" s="1065"/>
      <c r="AJ53" s="1066"/>
      <c r="AK53" s="1053"/>
      <c r="AL53" s="1054"/>
      <c r="AM53" s="1054"/>
      <c r="AN53" s="1054"/>
      <c r="AO53" s="1054"/>
      <c r="AP53" s="1054"/>
      <c r="AQ53" s="1054"/>
      <c r="AR53" s="1054"/>
      <c r="AS53" s="1054"/>
      <c r="AT53" s="1054"/>
      <c r="AU53" s="1054"/>
      <c r="AV53" s="1054"/>
      <c r="AW53" s="1054"/>
      <c r="AX53" s="1054"/>
      <c r="AY53" s="1054"/>
      <c r="AZ53" s="1055"/>
      <c r="BA53" s="1055"/>
      <c r="BB53" s="1055"/>
      <c r="BC53" s="1055"/>
      <c r="BD53" s="1055"/>
      <c r="BE53" s="1001"/>
      <c r="BF53" s="1001"/>
      <c r="BG53" s="1001"/>
      <c r="BH53" s="1001"/>
      <c r="BI53" s="1002"/>
      <c r="BJ53" s="228"/>
      <c r="BK53" s="228"/>
      <c r="BL53" s="228"/>
      <c r="BM53" s="228"/>
      <c r="BN53" s="228"/>
      <c r="BO53" s="237"/>
      <c r="BP53" s="237"/>
      <c r="BQ53" s="234">
        <v>47</v>
      </c>
      <c r="BR53" s="235"/>
      <c r="BS53" s="1021"/>
      <c r="BT53" s="1022"/>
      <c r="BU53" s="1022"/>
      <c r="BV53" s="1022"/>
      <c r="BW53" s="1022"/>
      <c r="BX53" s="1022"/>
      <c r="BY53" s="1022"/>
      <c r="BZ53" s="1022"/>
      <c r="CA53" s="1022"/>
      <c r="CB53" s="1022"/>
      <c r="CC53" s="1022"/>
      <c r="CD53" s="1022"/>
      <c r="CE53" s="1022"/>
      <c r="CF53" s="1022"/>
      <c r="CG53" s="1043"/>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226"/>
    </row>
    <row r="54" spans="1:131" ht="26.25" customHeight="1" x14ac:dyDescent="0.15">
      <c r="A54" s="234">
        <v>27</v>
      </c>
      <c r="B54" s="1059"/>
      <c r="C54" s="1060"/>
      <c r="D54" s="1060"/>
      <c r="E54" s="1060"/>
      <c r="F54" s="1060"/>
      <c r="G54" s="1060"/>
      <c r="H54" s="1060"/>
      <c r="I54" s="1060"/>
      <c r="J54" s="1060"/>
      <c r="K54" s="1060"/>
      <c r="L54" s="1060"/>
      <c r="M54" s="1060"/>
      <c r="N54" s="1060"/>
      <c r="O54" s="1060"/>
      <c r="P54" s="1061"/>
      <c r="Q54" s="1062"/>
      <c r="R54" s="1054"/>
      <c r="S54" s="1054"/>
      <c r="T54" s="1054"/>
      <c r="U54" s="1054"/>
      <c r="V54" s="1054"/>
      <c r="W54" s="1054"/>
      <c r="X54" s="1054"/>
      <c r="Y54" s="1054"/>
      <c r="Z54" s="1054"/>
      <c r="AA54" s="1054"/>
      <c r="AB54" s="1054"/>
      <c r="AC54" s="1054"/>
      <c r="AD54" s="1054"/>
      <c r="AE54" s="1063"/>
      <c r="AF54" s="1064"/>
      <c r="AG54" s="1065"/>
      <c r="AH54" s="1065"/>
      <c r="AI54" s="1065"/>
      <c r="AJ54" s="1066"/>
      <c r="AK54" s="1053"/>
      <c r="AL54" s="1054"/>
      <c r="AM54" s="1054"/>
      <c r="AN54" s="1054"/>
      <c r="AO54" s="1054"/>
      <c r="AP54" s="1054"/>
      <c r="AQ54" s="1054"/>
      <c r="AR54" s="1054"/>
      <c r="AS54" s="1054"/>
      <c r="AT54" s="1054"/>
      <c r="AU54" s="1054"/>
      <c r="AV54" s="1054"/>
      <c r="AW54" s="1054"/>
      <c r="AX54" s="1054"/>
      <c r="AY54" s="1054"/>
      <c r="AZ54" s="1055"/>
      <c r="BA54" s="1055"/>
      <c r="BB54" s="1055"/>
      <c r="BC54" s="1055"/>
      <c r="BD54" s="1055"/>
      <c r="BE54" s="1001"/>
      <c r="BF54" s="1001"/>
      <c r="BG54" s="1001"/>
      <c r="BH54" s="1001"/>
      <c r="BI54" s="1002"/>
      <c r="BJ54" s="228"/>
      <c r="BK54" s="228"/>
      <c r="BL54" s="228"/>
      <c r="BM54" s="228"/>
      <c r="BN54" s="228"/>
      <c r="BO54" s="237"/>
      <c r="BP54" s="237"/>
      <c r="BQ54" s="234">
        <v>48</v>
      </c>
      <c r="BR54" s="235"/>
      <c r="BS54" s="1021"/>
      <c r="BT54" s="1022"/>
      <c r="BU54" s="1022"/>
      <c r="BV54" s="1022"/>
      <c r="BW54" s="1022"/>
      <c r="BX54" s="1022"/>
      <c r="BY54" s="1022"/>
      <c r="BZ54" s="1022"/>
      <c r="CA54" s="1022"/>
      <c r="CB54" s="1022"/>
      <c r="CC54" s="1022"/>
      <c r="CD54" s="1022"/>
      <c r="CE54" s="1022"/>
      <c r="CF54" s="1022"/>
      <c r="CG54" s="1043"/>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226"/>
    </row>
    <row r="55" spans="1:131" ht="26.25" customHeight="1" x14ac:dyDescent="0.15">
      <c r="A55" s="234">
        <v>28</v>
      </c>
      <c r="B55" s="1059"/>
      <c r="C55" s="1060"/>
      <c r="D55" s="1060"/>
      <c r="E55" s="1060"/>
      <c r="F55" s="1060"/>
      <c r="G55" s="1060"/>
      <c r="H55" s="1060"/>
      <c r="I55" s="1060"/>
      <c r="J55" s="1060"/>
      <c r="K55" s="1060"/>
      <c r="L55" s="1060"/>
      <c r="M55" s="1060"/>
      <c r="N55" s="1060"/>
      <c r="O55" s="1060"/>
      <c r="P55" s="1061"/>
      <c r="Q55" s="1062"/>
      <c r="R55" s="1054"/>
      <c r="S55" s="1054"/>
      <c r="T55" s="1054"/>
      <c r="U55" s="1054"/>
      <c r="V55" s="1054"/>
      <c r="W55" s="1054"/>
      <c r="X55" s="1054"/>
      <c r="Y55" s="1054"/>
      <c r="Z55" s="1054"/>
      <c r="AA55" s="1054"/>
      <c r="AB55" s="1054"/>
      <c r="AC55" s="1054"/>
      <c r="AD55" s="1054"/>
      <c r="AE55" s="1063"/>
      <c r="AF55" s="1064"/>
      <c r="AG55" s="1065"/>
      <c r="AH55" s="1065"/>
      <c r="AI55" s="1065"/>
      <c r="AJ55" s="1066"/>
      <c r="AK55" s="1053"/>
      <c r="AL55" s="1054"/>
      <c r="AM55" s="1054"/>
      <c r="AN55" s="1054"/>
      <c r="AO55" s="1054"/>
      <c r="AP55" s="1054"/>
      <c r="AQ55" s="1054"/>
      <c r="AR55" s="1054"/>
      <c r="AS55" s="1054"/>
      <c r="AT55" s="1054"/>
      <c r="AU55" s="1054"/>
      <c r="AV55" s="1054"/>
      <c r="AW55" s="1054"/>
      <c r="AX55" s="1054"/>
      <c r="AY55" s="1054"/>
      <c r="AZ55" s="1055"/>
      <c r="BA55" s="1055"/>
      <c r="BB55" s="1055"/>
      <c r="BC55" s="1055"/>
      <c r="BD55" s="1055"/>
      <c r="BE55" s="1001"/>
      <c r="BF55" s="1001"/>
      <c r="BG55" s="1001"/>
      <c r="BH55" s="1001"/>
      <c r="BI55" s="1002"/>
      <c r="BJ55" s="228"/>
      <c r="BK55" s="228"/>
      <c r="BL55" s="228"/>
      <c r="BM55" s="228"/>
      <c r="BN55" s="228"/>
      <c r="BO55" s="237"/>
      <c r="BP55" s="237"/>
      <c r="BQ55" s="234">
        <v>49</v>
      </c>
      <c r="BR55" s="235"/>
      <c r="BS55" s="1021"/>
      <c r="BT55" s="1022"/>
      <c r="BU55" s="1022"/>
      <c r="BV55" s="1022"/>
      <c r="BW55" s="1022"/>
      <c r="BX55" s="1022"/>
      <c r="BY55" s="1022"/>
      <c r="BZ55" s="1022"/>
      <c r="CA55" s="1022"/>
      <c r="CB55" s="1022"/>
      <c r="CC55" s="1022"/>
      <c r="CD55" s="1022"/>
      <c r="CE55" s="1022"/>
      <c r="CF55" s="1022"/>
      <c r="CG55" s="1043"/>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226"/>
    </row>
    <row r="56" spans="1:131" ht="26.25" customHeight="1" x14ac:dyDescent="0.15">
      <c r="A56" s="234">
        <v>29</v>
      </c>
      <c r="B56" s="1059"/>
      <c r="C56" s="1060"/>
      <c r="D56" s="1060"/>
      <c r="E56" s="1060"/>
      <c r="F56" s="1060"/>
      <c r="G56" s="1060"/>
      <c r="H56" s="1060"/>
      <c r="I56" s="1060"/>
      <c r="J56" s="1060"/>
      <c r="K56" s="1060"/>
      <c r="L56" s="1060"/>
      <c r="M56" s="1060"/>
      <c r="N56" s="1060"/>
      <c r="O56" s="1060"/>
      <c r="P56" s="1061"/>
      <c r="Q56" s="1062"/>
      <c r="R56" s="1054"/>
      <c r="S56" s="1054"/>
      <c r="T56" s="1054"/>
      <c r="U56" s="1054"/>
      <c r="V56" s="1054"/>
      <c r="W56" s="1054"/>
      <c r="X56" s="1054"/>
      <c r="Y56" s="1054"/>
      <c r="Z56" s="1054"/>
      <c r="AA56" s="1054"/>
      <c r="AB56" s="1054"/>
      <c r="AC56" s="1054"/>
      <c r="AD56" s="1054"/>
      <c r="AE56" s="1063"/>
      <c r="AF56" s="1064"/>
      <c r="AG56" s="1065"/>
      <c r="AH56" s="1065"/>
      <c r="AI56" s="1065"/>
      <c r="AJ56" s="1066"/>
      <c r="AK56" s="1053"/>
      <c r="AL56" s="1054"/>
      <c r="AM56" s="1054"/>
      <c r="AN56" s="1054"/>
      <c r="AO56" s="1054"/>
      <c r="AP56" s="1054"/>
      <c r="AQ56" s="1054"/>
      <c r="AR56" s="1054"/>
      <c r="AS56" s="1054"/>
      <c r="AT56" s="1054"/>
      <c r="AU56" s="1054"/>
      <c r="AV56" s="1054"/>
      <c r="AW56" s="1054"/>
      <c r="AX56" s="1054"/>
      <c r="AY56" s="1054"/>
      <c r="AZ56" s="1055"/>
      <c r="BA56" s="1055"/>
      <c r="BB56" s="1055"/>
      <c r="BC56" s="1055"/>
      <c r="BD56" s="1055"/>
      <c r="BE56" s="1001"/>
      <c r="BF56" s="1001"/>
      <c r="BG56" s="1001"/>
      <c r="BH56" s="1001"/>
      <c r="BI56" s="1002"/>
      <c r="BJ56" s="228"/>
      <c r="BK56" s="228"/>
      <c r="BL56" s="228"/>
      <c r="BM56" s="228"/>
      <c r="BN56" s="228"/>
      <c r="BO56" s="237"/>
      <c r="BP56" s="237"/>
      <c r="BQ56" s="234">
        <v>50</v>
      </c>
      <c r="BR56" s="235"/>
      <c r="BS56" s="1021"/>
      <c r="BT56" s="1022"/>
      <c r="BU56" s="1022"/>
      <c r="BV56" s="1022"/>
      <c r="BW56" s="1022"/>
      <c r="BX56" s="1022"/>
      <c r="BY56" s="1022"/>
      <c r="BZ56" s="1022"/>
      <c r="CA56" s="1022"/>
      <c r="CB56" s="1022"/>
      <c r="CC56" s="1022"/>
      <c r="CD56" s="1022"/>
      <c r="CE56" s="1022"/>
      <c r="CF56" s="1022"/>
      <c r="CG56" s="1043"/>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226"/>
    </row>
    <row r="57" spans="1:131" ht="26.25" customHeight="1" x14ac:dyDescent="0.15">
      <c r="A57" s="234">
        <v>30</v>
      </c>
      <c r="B57" s="1059"/>
      <c r="C57" s="1060"/>
      <c r="D57" s="1060"/>
      <c r="E57" s="1060"/>
      <c r="F57" s="1060"/>
      <c r="G57" s="1060"/>
      <c r="H57" s="1060"/>
      <c r="I57" s="1060"/>
      <c r="J57" s="1060"/>
      <c r="K57" s="1060"/>
      <c r="L57" s="1060"/>
      <c r="M57" s="1060"/>
      <c r="N57" s="1060"/>
      <c r="O57" s="1060"/>
      <c r="P57" s="1061"/>
      <c r="Q57" s="1062"/>
      <c r="R57" s="1054"/>
      <c r="S57" s="1054"/>
      <c r="T57" s="1054"/>
      <c r="U57" s="1054"/>
      <c r="V57" s="1054"/>
      <c r="W57" s="1054"/>
      <c r="X57" s="1054"/>
      <c r="Y57" s="1054"/>
      <c r="Z57" s="1054"/>
      <c r="AA57" s="1054"/>
      <c r="AB57" s="1054"/>
      <c r="AC57" s="1054"/>
      <c r="AD57" s="1054"/>
      <c r="AE57" s="1063"/>
      <c r="AF57" s="1064"/>
      <c r="AG57" s="1065"/>
      <c r="AH57" s="1065"/>
      <c r="AI57" s="1065"/>
      <c r="AJ57" s="1066"/>
      <c r="AK57" s="1053"/>
      <c r="AL57" s="1054"/>
      <c r="AM57" s="1054"/>
      <c r="AN57" s="1054"/>
      <c r="AO57" s="1054"/>
      <c r="AP57" s="1054"/>
      <c r="AQ57" s="1054"/>
      <c r="AR57" s="1054"/>
      <c r="AS57" s="1054"/>
      <c r="AT57" s="1054"/>
      <c r="AU57" s="1054"/>
      <c r="AV57" s="1054"/>
      <c r="AW57" s="1054"/>
      <c r="AX57" s="1054"/>
      <c r="AY57" s="1054"/>
      <c r="AZ57" s="1055"/>
      <c r="BA57" s="1055"/>
      <c r="BB57" s="1055"/>
      <c r="BC57" s="1055"/>
      <c r="BD57" s="1055"/>
      <c r="BE57" s="1001"/>
      <c r="BF57" s="1001"/>
      <c r="BG57" s="1001"/>
      <c r="BH57" s="1001"/>
      <c r="BI57" s="1002"/>
      <c r="BJ57" s="228"/>
      <c r="BK57" s="228"/>
      <c r="BL57" s="228"/>
      <c r="BM57" s="228"/>
      <c r="BN57" s="228"/>
      <c r="BO57" s="237"/>
      <c r="BP57" s="237"/>
      <c r="BQ57" s="234">
        <v>51</v>
      </c>
      <c r="BR57" s="235"/>
      <c r="BS57" s="1021"/>
      <c r="BT57" s="1022"/>
      <c r="BU57" s="1022"/>
      <c r="BV57" s="1022"/>
      <c r="BW57" s="1022"/>
      <c r="BX57" s="1022"/>
      <c r="BY57" s="1022"/>
      <c r="BZ57" s="1022"/>
      <c r="CA57" s="1022"/>
      <c r="CB57" s="1022"/>
      <c r="CC57" s="1022"/>
      <c r="CD57" s="1022"/>
      <c r="CE57" s="1022"/>
      <c r="CF57" s="1022"/>
      <c r="CG57" s="1043"/>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226"/>
    </row>
    <row r="58" spans="1:131" ht="26.25" customHeight="1" x14ac:dyDescent="0.15">
      <c r="A58" s="234">
        <v>31</v>
      </c>
      <c r="B58" s="1059"/>
      <c r="C58" s="1060"/>
      <c r="D58" s="1060"/>
      <c r="E58" s="1060"/>
      <c r="F58" s="1060"/>
      <c r="G58" s="1060"/>
      <c r="H58" s="1060"/>
      <c r="I58" s="1060"/>
      <c r="J58" s="1060"/>
      <c r="K58" s="1060"/>
      <c r="L58" s="1060"/>
      <c r="M58" s="1060"/>
      <c r="N58" s="1060"/>
      <c r="O58" s="1060"/>
      <c r="P58" s="1061"/>
      <c r="Q58" s="1062"/>
      <c r="R58" s="1054"/>
      <c r="S58" s="1054"/>
      <c r="T58" s="1054"/>
      <c r="U58" s="1054"/>
      <c r="V58" s="1054"/>
      <c r="W58" s="1054"/>
      <c r="X58" s="1054"/>
      <c r="Y58" s="1054"/>
      <c r="Z58" s="1054"/>
      <c r="AA58" s="1054"/>
      <c r="AB58" s="1054"/>
      <c r="AC58" s="1054"/>
      <c r="AD58" s="1054"/>
      <c r="AE58" s="1063"/>
      <c r="AF58" s="1064"/>
      <c r="AG58" s="1065"/>
      <c r="AH58" s="1065"/>
      <c r="AI58" s="1065"/>
      <c r="AJ58" s="1066"/>
      <c r="AK58" s="1053"/>
      <c r="AL58" s="1054"/>
      <c r="AM58" s="1054"/>
      <c r="AN58" s="1054"/>
      <c r="AO58" s="1054"/>
      <c r="AP58" s="1054"/>
      <c r="AQ58" s="1054"/>
      <c r="AR58" s="1054"/>
      <c r="AS58" s="1054"/>
      <c r="AT58" s="1054"/>
      <c r="AU58" s="1054"/>
      <c r="AV58" s="1054"/>
      <c r="AW58" s="1054"/>
      <c r="AX58" s="1054"/>
      <c r="AY58" s="1054"/>
      <c r="AZ58" s="1055"/>
      <c r="BA58" s="1055"/>
      <c r="BB58" s="1055"/>
      <c r="BC58" s="1055"/>
      <c r="BD58" s="1055"/>
      <c r="BE58" s="1001"/>
      <c r="BF58" s="1001"/>
      <c r="BG58" s="1001"/>
      <c r="BH58" s="1001"/>
      <c r="BI58" s="1002"/>
      <c r="BJ58" s="228"/>
      <c r="BK58" s="228"/>
      <c r="BL58" s="228"/>
      <c r="BM58" s="228"/>
      <c r="BN58" s="228"/>
      <c r="BO58" s="237"/>
      <c r="BP58" s="237"/>
      <c r="BQ58" s="234">
        <v>52</v>
      </c>
      <c r="BR58" s="235"/>
      <c r="BS58" s="1021"/>
      <c r="BT58" s="1022"/>
      <c r="BU58" s="1022"/>
      <c r="BV58" s="1022"/>
      <c r="BW58" s="1022"/>
      <c r="BX58" s="1022"/>
      <c r="BY58" s="1022"/>
      <c r="BZ58" s="1022"/>
      <c r="CA58" s="1022"/>
      <c r="CB58" s="1022"/>
      <c r="CC58" s="1022"/>
      <c r="CD58" s="1022"/>
      <c r="CE58" s="1022"/>
      <c r="CF58" s="1022"/>
      <c r="CG58" s="1043"/>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226"/>
    </row>
    <row r="59" spans="1:131" ht="26.25" customHeight="1" x14ac:dyDescent="0.15">
      <c r="A59" s="234">
        <v>32</v>
      </c>
      <c r="B59" s="1059"/>
      <c r="C59" s="1060"/>
      <c r="D59" s="1060"/>
      <c r="E59" s="1060"/>
      <c r="F59" s="1060"/>
      <c r="G59" s="1060"/>
      <c r="H59" s="1060"/>
      <c r="I59" s="1060"/>
      <c r="J59" s="1060"/>
      <c r="K59" s="1060"/>
      <c r="L59" s="1060"/>
      <c r="M59" s="1060"/>
      <c r="N59" s="1060"/>
      <c r="O59" s="1060"/>
      <c r="P59" s="1061"/>
      <c r="Q59" s="1062"/>
      <c r="R59" s="1054"/>
      <c r="S59" s="1054"/>
      <c r="T59" s="1054"/>
      <c r="U59" s="1054"/>
      <c r="V59" s="1054"/>
      <c r="W59" s="1054"/>
      <c r="X59" s="1054"/>
      <c r="Y59" s="1054"/>
      <c r="Z59" s="1054"/>
      <c r="AA59" s="1054"/>
      <c r="AB59" s="1054"/>
      <c r="AC59" s="1054"/>
      <c r="AD59" s="1054"/>
      <c r="AE59" s="1063"/>
      <c r="AF59" s="1064"/>
      <c r="AG59" s="1065"/>
      <c r="AH59" s="1065"/>
      <c r="AI59" s="1065"/>
      <c r="AJ59" s="1066"/>
      <c r="AK59" s="1053"/>
      <c r="AL59" s="1054"/>
      <c r="AM59" s="1054"/>
      <c r="AN59" s="1054"/>
      <c r="AO59" s="1054"/>
      <c r="AP59" s="1054"/>
      <c r="AQ59" s="1054"/>
      <c r="AR59" s="1054"/>
      <c r="AS59" s="1054"/>
      <c r="AT59" s="1054"/>
      <c r="AU59" s="1054"/>
      <c r="AV59" s="1054"/>
      <c r="AW59" s="1054"/>
      <c r="AX59" s="1054"/>
      <c r="AY59" s="1054"/>
      <c r="AZ59" s="1055"/>
      <c r="BA59" s="1055"/>
      <c r="BB59" s="1055"/>
      <c r="BC59" s="1055"/>
      <c r="BD59" s="1055"/>
      <c r="BE59" s="1001"/>
      <c r="BF59" s="1001"/>
      <c r="BG59" s="1001"/>
      <c r="BH59" s="1001"/>
      <c r="BI59" s="1002"/>
      <c r="BJ59" s="228"/>
      <c r="BK59" s="228"/>
      <c r="BL59" s="228"/>
      <c r="BM59" s="228"/>
      <c r="BN59" s="228"/>
      <c r="BO59" s="237"/>
      <c r="BP59" s="237"/>
      <c r="BQ59" s="234">
        <v>53</v>
      </c>
      <c r="BR59" s="235"/>
      <c r="BS59" s="1021"/>
      <c r="BT59" s="1022"/>
      <c r="BU59" s="1022"/>
      <c r="BV59" s="1022"/>
      <c r="BW59" s="1022"/>
      <c r="BX59" s="1022"/>
      <c r="BY59" s="1022"/>
      <c r="BZ59" s="1022"/>
      <c r="CA59" s="1022"/>
      <c r="CB59" s="1022"/>
      <c r="CC59" s="1022"/>
      <c r="CD59" s="1022"/>
      <c r="CE59" s="1022"/>
      <c r="CF59" s="1022"/>
      <c r="CG59" s="1043"/>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226"/>
    </row>
    <row r="60" spans="1:131" ht="26.25" customHeight="1" x14ac:dyDescent="0.15">
      <c r="A60" s="234">
        <v>33</v>
      </c>
      <c r="B60" s="1059"/>
      <c r="C60" s="1060"/>
      <c r="D60" s="1060"/>
      <c r="E60" s="1060"/>
      <c r="F60" s="1060"/>
      <c r="G60" s="1060"/>
      <c r="H60" s="1060"/>
      <c r="I60" s="1060"/>
      <c r="J60" s="1060"/>
      <c r="K60" s="1060"/>
      <c r="L60" s="1060"/>
      <c r="M60" s="1060"/>
      <c r="N60" s="1060"/>
      <c r="O60" s="1060"/>
      <c r="P60" s="1061"/>
      <c r="Q60" s="1062"/>
      <c r="R60" s="1054"/>
      <c r="S60" s="1054"/>
      <c r="T60" s="1054"/>
      <c r="U60" s="1054"/>
      <c r="V60" s="1054"/>
      <c r="W60" s="1054"/>
      <c r="X60" s="1054"/>
      <c r="Y60" s="1054"/>
      <c r="Z60" s="1054"/>
      <c r="AA60" s="1054"/>
      <c r="AB60" s="1054"/>
      <c r="AC60" s="1054"/>
      <c r="AD60" s="1054"/>
      <c r="AE60" s="1063"/>
      <c r="AF60" s="1064"/>
      <c r="AG60" s="1065"/>
      <c r="AH60" s="1065"/>
      <c r="AI60" s="1065"/>
      <c r="AJ60" s="1066"/>
      <c r="AK60" s="1053"/>
      <c r="AL60" s="1054"/>
      <c r="AM60" s="1054"/>
      <c r="AN60" s="1054"/>
      <c r="AO60" s="1054"/>
      <c r="AP60" s="1054"/>
      <c r="AQ60" s="1054"/>
      <c r="AR60" s="1054"/>
      <c r="AS60" s="1054"/>
      <c r="AT60" s="1054"/>
      <c r="AU60" s="1054"/>
      <c r="AV60" s="1054"/>
      <c r="AW60" s="1054"/>
      <c r="AX60" s="1054"/>
      <c r="AY60" s="1054"/>
      <c r="AZ60" s="1055"/>
      <c r="BA60" s="1055"/>
      <c r="BB60" s="1055"/>
      <c r="BC60" s="1055"/>
      <c r="BD60" s="1055"/>
      <c r="BE60" s="1001"/>
      <c r="BF60" s="1001"/>
      <c r="BG60" s="1001"/>
      <c r="BH60" s="1001"/>
      <c r="BI60" s="1002"/>
      <c r="BJ60" s="228"/>
      <c r="BK60" s="228"/>
      <c r="BL60" s="228"/>
      <c r="BM60" s="228"/>
      <c r="BN60" s="228"/>
      <c r="BO60" s="237"/>
      <c r="BP60" s="237"/>
      <c r="BQ60" s="234">
        <v>54</v>
      </c>
      <c r="BR60" s="235"/>
      <c r="BS60" s="1021"/>
      <c r="BT60" s="1022"/>
      <c r="BU60" s="1022"/>
      <c r="BV60" s="1022"/>
      <c r="BW60" s="1022"/>
      <c r="BX60" s="1022"/>
      <c r="BY60" s="1022"/>
      <c r="BZ60" s="1022"/>
      <c r="CA60" s="1022"/>
      <c r="CB60" s="1022"/>
      <c r="CC60" s="1022"/>
      <c r="CD60" s="1022"/>
      <c r="CE60" s="1022"/>
      <c r="CF60" s="1022"/>
      <c r="CG60" s="1043"/>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226"/>
    </row>
    <row r="61" spans="1:131" ht="26.25" customHeight="1" thickBot="1" x14ac:dyDescent="0.2">
      <c r="A61" s="234">
        <v>34</v>
      </c>
      <c r="B61" s="1059"/>
      <c r="C61" s="1060"/>
      <c r="D61" s="1060"/>
      <c r="E61" s="1060"/>
      <c r="F61" s="1060"/>
      <c r="G61" s="1060"/>
      <c r="H61" s="1060"/>
      <c r="I61" s="1060"/>
      <c r="J61" s="1060"/>
      <c r="K61" s="1060"/>
      <c r="L61" s="1060"/>
      <c r="M61" s="1060"/>
      <c r="N61" s="1060"/>
      <c r="O61" s="1060"/>
      <c r="P61" s="1061"/>
      <c r="Q61" s="1062"/>
      <c r="R61" s="1054"/>
      <c r="S61" s="1054"/>
      <c r="T61" s="1054"/>
      <c r="U61" s="1054"/>
      <c r="V61" s="1054"/>
      <c r="W61" s="1054"/>
      <c r="X61" s="1054"/>
      <c r="Y61" s="1054"/>
      <c r="Z61" s="1054"/>
      <c r="AA61" s="1054"/>
      <c r="AB61" s="1054"/>
      <c r="AC61" s="1054"/>
      <c r="AD61" s="1054"/>
      <c r="AE61" s="1063"/>
      <c r="AF61" s="1064"/>
      <c r="AG61" s="1065"/>
      <c r="AH61" s="1065"/>
      <c r="AI61" s="1065"/>
      <c r="AJ61" s="1066"/>
      <c r="AK61" s="1053"/>
      <c r="AL61" s="1054"/>
      <c r="AM61" s="1054"/>
      <c r="AN61" s="1054"/>
      <c r="AO61" s="1054"/>
      <c r="AP61" s="1054"/>
      <c r="AQ61" s="1054"/>
      <c r="AR61" s="1054"/>
      <c r="AS61" s="1054"/>
      <c r="AT61" s="1054"/>
      <c r="AU61" s="1054"/>
      <c r="AV61" s="1054"/>
      <c r="AW61" s="1054"/>
      <c r="AX61" s="1054"/>
      <c r="AY61" s="1054"/>
      <c r="AZ61" s="1055"/>
      <c r="BA61" s="1055"/>
      <c r="BB61" s="1055"/>
      <c r="BC61" s="1055"/>
      <c r="BD61" s="1055"/>
      <c r="BE61" s="1001"/>
      <c r="BF61" s="1001"/>
      <c r="BG61" s="1001"/>
      <c r="BH61" s="1001"/>
      <c r="BI61" s="1002"/>
      <c r="BJ61" s="228"/>
      <c r="BK61" s="228"/>
      <c r="BL61" s="228"/>
      <c r="BM61" s="228"/>
      <c r="BN61" s="228"/>
      <c r="BO61" s="237"/>
      <c r="BP61" s="237"/>
      <c r="BQ61" s="234">
        <v>55</v>
      </c>
      <c r="BR61" s="235"/>
      <c r="BS61" s="1021"/>
      <c r="BT61" s="1022"/>
      <c r="BU61" s="1022"/>
      <c r="BV61" s="1022"/>
      <c r="BW61" s="1022"/>
      <c r="BX61" s="1022"/>
      <c r="BY61" s="1022"/>
      <c r="BZ61" s="1022"/>
      <c r="CA61" s="1022"/>
      <c r="CB61" s="1022"/>
      <c r="CC61" s="1022"/>
      <c r="CD61" s="1022"/>
      <c r="CE61" s="1022"/>
      <c r="CF61" s="1022"/>
      <c r="CG61" s="1043"/>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226"/>
    </row>
    <row r="62" spans="1:131" ht="26.25" customHeight="1" x14ac:dyDescent="0.15">
      <c r="A62" s="234">
        <v>35</v>
      </c>
      <c r="B62" s="1059"/>
      <c r="C62" s="1060"/>
      <c r="D62" s="1060"/>
      <c r="E62" s="1060"/>
      <c r="F62" s="1060"/>
      <c r="G62" s="1060"/>
      <c r="H62" s="1060"/>
      <c r="I62" s="1060"/>
      <c r="J62" s="1060"/>
      <c r="K62" s="1060"/>
      <c r="L62" s="1060"/>
      <c r="M62" s="1060"/>
      <c r="N62" s="1060"/>
      <c r="O62" s="1060"/>
      <c r="P62" s="1061"/>
      <c r="Q62" s="1062"/>
      <c r="R62" s="1054"/>
      <c r="S62" s="1054"/>
      <c r="T62" s="1054"/>
      <c r="U62" s="1054"/>
      <c r="V62" s="1054"/>
      <c r="W62" s="1054"/>
      <c r="X62" s="1054"/>
      <c r="Y62" s="1054"/>
      <c r="Z62" s="1054"/>
      <c r="AA62" s="1054"/>
      <c r="AB62" s="1054"/>
      <c r="AC62" s="1054"/>
      <c r="AD62" s="1054"/>
      <c r="AE62" s="1063"/>
      <c r="AF62" s="1064"/>
      <c r="AG62" s="1065"/>
      <c r="AH62" s="1065"/>
      <c r="AI62" s="1065"/>
      <c r="AJ62" s="1066"/>
      <c r="AK62" s="1053"/>
      <c r="AL62" s="1054"/>
      <c r="AM62" s="1054"/>
      <c r="AN62" s="1054"/>
      <c r="AO62" s="1054"/>
      <c r="AP62" s="1054"/>
      <c r="AQ62" s="1054"/>
      <c r="AR62" s="1054"/>
      <c r="AS62" s="1054"/>
      <c r="AT62" s="1054"/>
      <c r="AU62" s="1054"/>
      <c r="AV62" s="1054"/>
      <c r="AW62" s="1054"/>
      <c r="AX62" s="1054"/>
      <c r="AY62" s="1054"/>
      <c r="AZ62" s="1055"/>
      <c r="BA62" s="1055"/>
      <c r="BB62" s="1055"/>
      <c r="BC62" s="1055"/>
      <c r="BD62" s="1055"/>
      <c r="BE62" s="1001"/>
      <c r="BF62" s="1001"/>
      <c r="BG62" s="1001"/>
      <c r="BH62" s="1001"/>
      <c r="BI62" s="1002"/>
      <c r="BJ62" s="1056" t="s">
        <v>406</v>
      </c>
      <c r="BK62" s="1057"/>
      <c r="BL62" s="1057"/>
      <c r="BM62" s="1057"/>
      <c r="BN62" s="1058"/>
      <c r="BO62" s="237"/>
      <c r="BP62" s="237"/>
      <c r="BQ62" s="234">
        <v>56</v>
      </c>
      <c r="BR62" s="235"/>
      <c r="BS62" s="1021"/>
      <c r="BT62" s="1022"/>
      <c r="BU62" s="1022"/>
      <c r="BV62" s="1022"/>
      <c r="BW62" s="1022"/>
      <c r="BX62" s="1022"/>
      <c r="BY62" s="1022"/>
      <c r="BZ62" s="1022"/>
      <c r="CA62" s="1022"/>
      <c r="CB62" s="1022"/>
      <c r="CC62" s="1022"/>
      <c r="CD62" s="1022"/>
      <c r="CE62" s="1022"/>
      <c r="CF62" s="1022"/>
      <c r="CG62" s="1043"/>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226"/>
    </row>
    <row r="63" spans="1:131" ht="26.25" customHeight="1" thickBot="1" x14ac:dyDescent="0.2">
      <c r="A63" s="236" t="s">
        <v>388</v>
      </c>
      <c r="B63" s="966" t="s">
        <v>407</v>
      </c>
      <c r="C63" s="967"/>
      <c r="D63" s="967"/>
      <c r="E63" s="967"/>
      <c r="F63" s="967"/>
      <c r="G63" s="967"/>
      <c r="H63" s="967"/>
      <c r="I63" s="967"/>
      <c r="J63" s="967"/>
      <c r="K63" s="967"/>
      <c r="L63" s="967"/>
      <c r="M63" s="967"/>
      <c r="N63" s="967"/>
      <c r="O63" s="967"/>
      <c r="P63" s="977"/>
      <c r="Q63" s="991"/>
      <c r="R63" s="992"/>
      <c r="S63" s="992"/>
      <c r="T63" s="992"/>
      <c r="U63" s="992"/>
      <c r="V63" s="992"/>
      <c r="W63" s="992"/>
      <c r="X63" s="992"/>
      <c r="Y63" s="992"/>
      <c r="Z63" s="992"/>
      <c r="AA63" s="992"/>
      <c r="AB63" s="992"/>
      <c r="AC63" s="992"/>
      <c r="AD63" s="992"/>
      <c r="AE63" s="1049"/>
      <c r="AF63" s="1050">
        <v>1</v>
      </c>
      <c r="AG63" s="988"/>
      <c r="AH63" s="988"/>
      <c r="AI63" s="988"/>
      <c r="AJ63" s="1051"/>
      <c r="AK63" s="1052"/>
      <c r="AL63" s="992"/>
      <c r="AM63" s="992"/>
      <c r="AN63" s="992"/>
      <c r="AO63" s="992"/>
      <c r="AP63" s="988"/>
      <c r="AQ63" s="988"/>
      <c r="AR63" s="988"/>
      <c r="AS63" s="988"/>
      <c r="AT63" s="988"/>
      <c r="AU63" s="988"/>
      <c r="AV63" s="988"/>
      <c r="AW63" s="988"/>
      <c r="AX63" s="988"/>
      <c r="AY63" s="988"/>
      <c r="AZ63" s="1046"/>
      <c r="BA63" s="1046"/>
      <c r="BB63" s="1046"/>
      <c r="BC63" s="1046"/>
      <c r="BD63" s="1046"/>
      <c r="BE63" s="989"/>
      <c r="BF63" s="989"/>
      <c r="BG63" s="989"/>
      <c r="BH63" s="989"/>
      <c r="BI63" s="990"/>
      <c r="BJ63" s="1047" t="s">
        <v>128</v>
      </c>
      <c r="BK63" s="982"/>
      <c r="BL63" s="982"/>
      <c r="BM63" s="982"/>
      <c r="BN63" s="1048"/>
      <c r="BO63" s="237"/>
      <c r="BP63" s="237"/>
      <c r="BQ63" s="234">
        <v>57</v>
      </c>
      <c r="BR63" s="235"/>
      <c r="BS63" s="1021"/>
      <c r="BT63" s="1022"/>
      <c r="BU63" s="1022"/>
      <c r="BV63" s="1022"/>
      <c r="BW63" s="1022"/>
      <c r="BX63" s="1022"/>
      <c r="BY63" s="1022"/>
      <c r="BZ63" s="1022"/>
      <c r="CA63" s="1022"/>
      <c r="CB63" s="1022"/>
      <c r="CC63" s="1022"/>
      <c r="CD63" s="1022"/>
      <c r="CE63" s="1022"/>
      <c r="CF63" s="1022"/>
      <c r="CG63" s="1043"/>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226"/>
    </row>
    <row r="64" spans="1:131" ht="26.25" customHeight="1" x14ac:dyDescent="0.15">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1021"/>
      <c r="BT64" s="1022"/>
      <c r="BU64" s="1022"/>
      <c r="BV64" s="1022"/>
      <c r="BW64" s="1022"/>
      <c r="BX64" s="1022"/>
      <c r="BY64" s="1022"/>
      <c r="BZ64" s="1022"/>
      <c r="CA64" s="1022"/>
      <c r="CB64" s="1022"/>
      <c r="CC64" s="1022"/>
      <c r="CD64" s="1022"/>
      <c r="CE64" s="1022"/>
      <c r="CF64" s="1022"/>
      <c r="CG64" s="1043"/>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226"/>
    </row>
    <row r="65" spans="1:131" ht="26.25" customHeight="1" thickBot="1" x14ac:dyDescent="0.2">
      <c r="A65" s="228" t="s">
        <v>408</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1021"/>
      <c r="BT65" s="1022"/>
      <c r="BU65" s="1022"/>
      <c r="BV65" s="1022"/>
      <c r="BW65" s="1022"/>
      <c r="BX65" s="1022"/>
      <c r="BY65" s="1022"/>
      <c r="BZ65" s="1022"/>
      <c r="CA65" s="1022"/>
      <c r="CB65" s="1022"/>
      <c r="CC65" s="1022"/>
      <c r="CD65" s="1022"/>
      <c r="CE65" s="1022"/>
      <c r="CF65" s="1022"/>
      <c r="CG65" s="1043"/>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226"/>
    </row>
    <row r="66" spans="1:131" ht="26.25" customHeight="1" x14ac:dyDescent="0.15">
      <c r="A66" s="1024" t="s">
        <v>409</v>
      </c>
      <c r="B66" s="1025"/>
      <c r="C66" s="1025"/>
      <c r="D66" s="1025"/>
      <c r="E66" s="1025"/>
      <c r="F66" s="1025"/>
      <c r="G66" s="1025"/>
      <c r="H66" s="1025"/>
      <c r="I66" s="1025"/>
      <c r="J66" s="1025"/>
      <c r="K66" s="1025"/>
      <c r="L66" s="1025"/>
      <c r="M66" s="1025"/>
      <c r="N66" s="1025"/>
      <c r="O66" s="1025"/>
      <c r="P66" s="1026"/>
      <c r="Q66" s="1030" t="s">
        <v>410</v>
      </c>
      <c r="R66" s="1031"/>
      <c r="S66" s="1031"/>
      <c r="T66" s="1031"/>
      <c r="U66" s="1032"/>
      <c r="V66" s="1030" t="s">
        <v>393</v>
      </c>
      <c r="W66" s="1031"/>
      <c r="X66" s="1031"/>
      <c r="Y66" s="1031"/>
      <c r="Z66" s="1032"/>
      <c r="AA66" s="1030" t="s">
        <v>411</v>
      </c>
      <c r="AB66" s="1031"/>
      <c r="AC66" s="1031"/>
      <c r="AD66" s="1031"/>
      <c r="AE66" s="1032"/>
      <c r="AF66" s="1036" t="s">
        <v>412</v>
      </c>
      <c r="AG66" s="1037"/>
      <c r="AH66" s="1037"/>
      <c r="AI66" s="1037"/>
      <c r="AJ66" s="1038"/>
      <c r="AK66" s="1030" t="s">
        <v>396</v>
      </c>
      <c r="AL66" s="1025"/>
      <c r="AM66" s="1025"/>
      <c r="AN66" s="1025"/>
      <c r="AO66" s="1026"/>
      <c r="AP66" s="1030" t="s">
        <v>413</v>
      </c>
      <c r="AQ66" s="1031"/>
      <c r="AR66" s="1031"/>
      <c r="AS66" s="1031"/>
      <c r="AT66" s="1032"/>
      <c r="AU66" s="1030" t="s">
        <v>414</v>
      </c>
      <c r="AV66" s="1031"/>
      <c r="AW66" s="1031"/>
      <c r="AX66" s="1031"/>
      <c r="AY66" s="1032"/>
      <c r="AZ66" s="1030" t="s">
        <v>376</v>
      </c>
      <c r="BA66" s="1031"/>
      <c r="BB66" s="1031"/>
      <c r="BC66" s="1031"/>
      <c r="BD66" s="1044"/>
      <c r="BE66" s="237"/>
      <c r="BF66" s="237"/>
      <c r="BG66" s="237"/>
      <c r="BH66" s="237"/>
      <c r="BI66" s="237"/>
      <c r="BJ66" s="237"/>
      <c r="BK66" s="237"/>
      <c r="BL66" s="237"/>
      <c r="BM66" s="237"/>
      <c r="BN66" s="237"/>
      <c r="BO66" s="237"/>
      <c r="BP66" s="237"/>
      <c r="BQ66" s="234">
        <v>60</v>
      </c>
      <c r="BR66" s="239"/>
      <c r="BS66" s="974"/>
      <c r="BT66" s="975"/>
      <c r="BU66" s="975"/>
      <c r="BV66" s="975"/>
      <c r="BW66" s="975"/>
      <c r="BX66" s="975"/>
      <c r="BY66" s="975"/>
      <c r="BZ66" s="975"/>
      <c r="CA66" s="975"/>
      <c r="CB66" s="975"/>
      <c r="CC66" s="975"/>
      <c r="CD66" s="975"/>
      <c r="CE66" s="975"/>
      <c r="CF66" s="975"/>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4"/>
      <c r="DW66" s="975"/>
      <c r="DX66" s="975"/>
      <c r="DY66" s="975"/>
      <c r="DZ66" s="976"/>
      <c r="EA66" s="226"/>
    </row>
    <row r="67" spans="1:131" ht="26.25" customHeight="1" thickBot="1" x14ac:dyDescent="0.2">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5"/>
      <c r="BE67" s="237"/>
      <c r="BF67" s="237"/>
      <c r="BG67" s="237"/>
      <c r="BH67" s="237"/>
      <c r="BI67" s="237"/>
      <c r="BJ67" s="237"/>
      <c r="BK67" s="237"/>
      <c r="BL67" s="237"/>
      <c r="BM67" s="237"/>
      <c r="BN67" s="237"/>
      <c r="BO67" s="237"/>
      <c r="BP67" s="237"/>
      <c r="BQ67" s="234">
        <v>61</v>
      </c>
      <c r="BR67" s="239"/>
      <c r="BS67" s="974"/>
      <c r="BT67" s="975"/>
      <c r="BU67" s="975"/>
      <c r="BV67" s="975"/>
      <c r="BW67" s="975"/>
      <c r="BX67" s="975"/>
      <c r="BY67" s="975"/>
      <c r="BZ67" s="975"/>
      <c r="CA67" s="975"/>
      <c r="CB67" s="975"/>
      <c r="CC67" s="975"/>
      <c r="CD67" s="975"/>
      <c r="CE67" s="975"/>
      <c r="CF67" s="975"/>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4"/>
      <c r="DW67" s="975"/>
      <c r="DX67" s="975"/>
      <c r="DY67" s="975"/>
      <c r="DZ67" s="976"/>
      <c r="EA67" s="226"/>
    </row>
    <row r="68" spans="1:131" ht="26.25" customHeight="1" thickTop="1" x14ac:dyDescent="0.15">
      <c r="A68" s="232">
        <v>1</v>
      </c>
      <c r="B68" s="1014" t="s">
        <v>582</v>
      </c>
      <c r="C68" s="1015"/>
      <c r="D68" s="1015"/>
      <c r="E68" s="1015"/>
      <c r="F68" s="1015"/>
      <c r="G68" s="1015"/>
      <c r="H68" s="1015"/>
      <c r="I68" s="1015"/>
      <c r="J68" s="1015"/>
      <c r="K68" s="1015"/>
      <c r="L68" s="1015"/>
      <c r="M68" s="1015"/>
      <c r="N68" s="1015"/>
      <c r="O68" s="1015"/>
      <c r="P68" s="1016"/>
      <c r="Q68" s="1017">
        <v>189</v>
      </c>
      <c r="R68" s="1011"/>
      <c r="S68" s="1011"/>
      <c r="T68" s="1011"/>
      <c r="U68" s="1011"/>
      <c r="V68" s="1011">
        <v>187</v>
      </c>
      <c r="W68" s="1011"/>
      <c r="X68" s="1011"/>
      <c r="Y68" s="1011"/>
      <c r="Z68" s="1011"/>
      <c r="AA68" s="1011">
        <v>2</v>
      </c>
      <c r="AB68" s="1011"/>
      <c r="AC68" s="1011"/>
      <c r="AD68" s="1011"/>
      <c r="AE68" s="1011"/>
      <c r="AF68" s="1011">
        <v>2</v>
      </c>
      <c r="AG68" s="1011"/>
      <c r="AH68" s="1011"/>
      <c r="AI68" s="1011"/>
      <c r="AJ68" s="1011"/>
      <c r="AK68" s="1011">
        <v>0</v>
      </c>
      <c r="AL68" s="1011"/>
      <c r="AM68" s="1011"/>
      <c r="AN68" s="1011"/>
      <c r="AO68" s="1011"/>
      <c r="AP68" s="1011">
        <v>0</v>
      </c>
      <c r="AQ68" s="1011"/>
      <c r="AR68" s="1011"/>
      <c r="AS68" s="1011"/>
      <c r="AT68" s="1011"/>
      <c r="AU68" s="1011">
        <v>0</v>
      </c>
      <c r="AV68" s="1011"/>
      <c r="AW68" s="1011"/>
      <c r="AX68" s="1011"/>
      <c r="AY68" s="1011"/>
      <c r="AZ68" s="1012"/>
      <c r="BA68" s="1012"/>
      <c r="BB68" s="1012"/>
      <c r="BC68" s="1012"/>
      <c r="BD68" s="1013"/>
      <c r="BE68" s="237"/>
      <c r="BF68" s="237"/>
      <c r="BG68" s="237"/>
      <c r="BH68" s="237"/>
      <c r="BI68" s="237"/>
      <c r="BJ68" s="237"/>
      <c r="BK68" s="237"/>
      <c r="BL68" s="237"/>
      <c r="BM68" s="237"/>
      <c r="BN68" s="237"/>
      <c r="BO68" s="237"/>
      <c r="BP68" s="237"/>
      <c r="BQ68" s="234">
        <v>62</v>
      </c>
      <c r="BR68" s="239"/>
      <c r="BS68" s="974"/>
      <c r="BT68" s="975"/>
      <c r="BU68" s="975"/>
      <c r="BV68" s="975"/>
      <c r="BW68" s="975"/>
      <c r="BX68" s="975"/>
      <c r="BY68" s="975"/>
      <c r="BZ68" s="975"/>
      <c r="CA68" s="975"/>
      <c r="CB68" s="975"/>
      <c r="CC68" s="975"/>
      <c r="CD68" s="975"/>
      <c r="CE68" s="975"/>
      <c r="CF68" s="975"/>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4"/>
      <c r="DW68" s="975"/>
      <c r="DX68" s="975"/>
      <c r="DY68" s="975"/>
      <c r="DZ68" s="976"/>
      <c r="EA68" s="226"/>
    </row>
    <row r="69" spans="1:131" ht="26.25" customHeight="1" x14ac:dyDescent="0.15">
      <c r="A69" s="234">
        <v>2</v>
      </c>
      <c r="B69" s="1003" t="s">
        <v>583</v>
      </c>
      <c r="C69" s="1004"/>
      <c r="D69" s="1004"/>
      <c r="E69" s="1004"/>
      <c r="F69" s="1004"/>
      <c r="G69" s="1004"/>
      <c r="H69" s="1004"/>
      <c r="I69" s="1004"/>
      <c r="J69" s="1004"/>
      <c r="K69" s="1004"/>
      <c r="L69" s="1004"/>
      <c r="M69" s="1004"/>
      <c r="N69" s="1004"/>
      <c r="O69" s="1004"/>
      <c r="P69" s="1005"/>
      <c r="Q69" s="1006">
        <v>626</v>
      </c>
      <c r="R69" s="1000"/>
      <c r="S69" s="1000"/>
      <c r="T69" s="1000"/>
      <c r="U69" s="1000"/>
      <c r="V69" s="1000">
        <v>572</v>
      </c>
      <c r="W69" s="1000"/>
      <c r="X69" s="1000"/>
      <c r="Y69" s="1000"/>
      <c r="Z69" s="1000"/>
      <c r="AA69" s="1000">
        <v>54</v>
      </c>
      <c r="AB69" s="1000"/>
      <c r="AC69" s="1000"/>
      <c r="AD69" s="1000"/>
      <c r="AE69" s="1000"/>
      <c r="AF69" s="1000">
        <v>54</v>
      </c>
      <c r="AG69" s="1000"/>
      <c r="AH69" s="1000"/>
      <c r="AI69" s="1000"/>
      <c r="AJ69" s="1000"/>
      <c r="AK69" s="1000">
        <v>0</v>
      </c>
      <c r="AL69" s="1000"/>
      <c r="AM69" s="1000"/>
      <c r="AN69" s="1000"/>
      <c r="AO69" s="1000"/>
      <c r="AP69" s="1000">
        <v>113</v>
      </c>
      <c r="AQ69" s="1000"/>
      <c r="AR69" s="1000"/>
      <c r="AS69" s="1000"/>
      <c r="AT69" s="1000"/>
      <c r="AU69" s="1000">
        <v>0</v>
      </c>
      <c r="AV69" s="1000"/>
      <c r="AW69" s="1000"/>
      <c r="AX69" s="1000"/>
      <c r="AY69" s="1000"/>
      <c r="AZ69" s="1001"/>
      <c r="BA69" s="1001"/>
      <c r="BB69" s="1001"/>
      <c r="BC69" s="1001"/>
      <c r="BD69" s="1002"/>
      <c r="BE69" s="237"/>
      <c r="BF69" s="237"/>
      <c r="BG69" s="237"/>
      <c r="BH69" s="237"/>
      <c r="BI69" s="237"/>
      <c r="BJ69" s="237"/>
      <c r="BK69" s="237"/>
      <c r="BL69" s="237"/>
      <c r="BM69" s="237"/>
      <c r="BN69" s="237"/>
      <c r="BO69" s="237"/>
      <c r="BP69" s="237"/>
      <c r="BQ69" s="234">
        <v>63</v>
      </c>
      <c r="BR69" s="239"/>
      <c r="BS69" s="974"/>
      <c r="BT69" s="975"/>
      <c r="BU69" s="975"/>
      <c r="BV69" s="975"/>
      <c r="BW69" s="975"/>
      <c r="BX69" s="975"/>
      <c r="BY69" s="975"/>
      <c r="BZ69" s="975"/>
      <c r="CA69" s="975"/>
      <c r="CB69" s="975"/>
      <c r="CC69" s="975"/>
      <c r="CD69" s="975"/>
      <c r="CE69" s="975"/>
      <c r="CF69" s="975"/>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4"/>
      <c r="DW69" s="975"/>
      <c r="DX69" s="975"/>
      <c r="DY69" s="975"/>
      <c r="DZ69" s="976"/>
      <c r="EA69" s="226"/>
    </row>
    <row r="70" spans="1:131" ht="26.25" customHeight="1" x14ac:dyDescent="0.15">
      <c r="A70" s="234">
        <v>3</v>
      </c>
      <c r="B70" s="1003" t="s">
        <v>584</v>
      </c>
      <c r="C70" s="1004"/>
      <c r="D70" s="1004"/>
      <c r="E70" s="1004"/>
      <c r="F70" s="1004"/>
      <c r="G70" s="1004"/>
      <c r="H70" s="1004"/>
      <c r="I70" s="1004"/>
      <c r="J70" s="1004"/>
      <c r="K70" s="1004"/>
      <c r="L70" s="1004"/>
      <c r="M70" s="1004"/>
      <c r="N70" s="1004"/>
      <c r="O70" s="1004"/>
      <c r="P70" s="1005"/>
      <c r="Q70" s="1006">
        <v>1159</v>
      </c>
      <c r="R70" s="1000"/>
      <c r="S70" s="1000"/>
      <c r="T70" s="1000"/>
      <c r="U70" s="1000"/>
      <c r="V70" s="1000">
        <v>1114</v>
      </c>
      <c r="W70" s="1000"/>
      <c r="X70" s="1000"/>
      <c r="Y70" s="1000"/>
      <c r="Z70" s="1000"/>
      <c r="AA70" s="1000">
        <v>44</v>
      </c>
      <c r="AB70" s="1000"/>
      <c r="AC70" s="1000"/>
      <c r="AD70" s="1000"/>
      <c r="AE70" s="1000"/>
      <c r="AF70" s="1000">
        <v>44</v>
      </c>
      <c r="AG70" s="1000"/>
      <c r="AH70" s="1000"/>
      <c r="AI70" s="1000"/>
      <c r="AJ70" s="1000"/>
      <c r="AK70" s="1000">
        <v>0</v>
      </c>
      <c r="AL70" s="1000"/>
      <c r="AM70" s="1000"/>
      <c r="AN70" s="1000"/>
      <c r="AO70" s="1000"/>
      <c r="AP70" s="1000">
        <v>39</v>
      </c>
      <c r="AQ70" s="1000"/>
      <c r="AR70" s="1000"/>
      <c r="AS70" s="1000"/>
      <c r="AT70" s="1000"/>
      <c r="AU70" s="1000">
        <v>0</v>
      </c>
      <c r="AV70" s="1000"/>
      <c r="AW70" s="1000"/>
      <c r="AX70" s="1000"/>
      <c r="AY70" s="1000"/>
      <c r="AZ70" s="1001"/>
      <c r="BA70" s="1001"/>
      <c r="BB70" s="1001"/>
      <c r="BC70" s="1001"/>
      <c r="BD70" s="1002"/>
      <c r="BE70" s="237"/>
      <c r="BF70" s="237"/>
      <c r="BG70" s="237"/>
      <c r="BH70" s="237"/>
      <c r="BI70" s="237"/>
      <c r="BJ70" s="237"/>
      <c r="BK70" s="237"/>
      <c r="BL70" s="237"/>
      <c r="BM70" s="237"/>
      <c r="BN70" s="237"/>
      <c r="BO70" s="237"/>
      <c r="BP70" s="237"/>
      <c r="BQ70" s="234">
        <v>64</v>
      </c>
      <c r="BR70" s="239"/>
      <c r="BS70" s="974"/>
      <c r="BT70" s="975"/>
      <c r="BU70" s="975"/>
      <c r="BV70" s="975"/>
      <c r="BW70" s="975"/>
      <c r="BX70" s="975"/>
      <c r="BY70" s="975"/>
      <c r="BZ70" s="975"/>
      <c r="CA70" s="975"/>
      <c r="CB70" s="975"/>
      <c r="CC70" s="975"/>
      <c r="CD70" s="975"/>
      <c r="CE70" s="975"/>
      <c r="CF70" s="975"/>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4"/>
      <c r="DW70" s="975"/>
      <c r="DX70" s="975"/>
      <c r="DY70" s="975"/>
      <c r="DZ70" s="976"/>
      <c r="EA70" s="226"/>
    </row>
    <row r="71" spans="1:131" ht="26.25" customHeight="1" x14ac:dyDescent="0.15">
      <c r="A71" s="234">
        <v>4</v>
      </c>
      <c r="B71" s="1003" t="s">
        <v>585</v>
      </c>
      <c r="C71" s="1004"/>
      <c r="D71" s="1004"/>
      <c r="E71" s="1004"/>
      <c r="F71" s="1004"/>
      <c r="G71" s="1004"/>
      <c r="H71" s="1004"/>
      <c r="I71" s="1004"/>
      <c r="J71" s="1004"/>
      <c r="K71" s="1004"/>
      <c r="L71" s="1004"/>
      <c r="M71" s="1004"/>
      <c r="N71" s="1004"/>
      <c r="O71" s="1004"/>
      <c r="P71" s="1005"/>
      <c r="Q71" s="1006">
        <v>15</v>
      </c>
      <c r="R71" s="1000"/>
      <c r="S71" s="1000"/>
      <c r="T71" s="1000"/>
      <c r="U71" s="1000"/>
      <c r="V71" s="1000">
        <v>14</v>
      </c>
      <c r="W71" s="1000"/>
      <c r="X71" s="1000"/>
      <c r="Y71" s="1000"/>
      <c r="Z71" s="1000"/>
      <c r="AA71" s="1000">
        <v>1</v>
      </c>
      <c r="AB71" s="1000"/>
      <c r="AC71" s="1000"/>
      <c r="AD71" s="1000"/>
      <c r="AE71" s="1000"/>
      <c r="AF71" s="1000">
        <v>1</v>
      </c>
      <c r="AG71" s="1000"/>
      <c r="AH71" s="1000"/>
      <c r="AI71" s="1000"/>
      <c r="AJ71" s="1000"/>
      <c r="AK71" s="1000">
        <v>0</v>
      </c>
      <c r="AL71" s="1000"/>
      <c r="AM71" s="1000"/>
      <c r="AN71" s="1000"/>
      <c r="AO71" s="1000"/>
      <c r="AP71" s="1000">
        <v>0</v>
      </c>
      <c r="AQ71" s="1000"/>
      <c r="AR71" s="1000"/>
      <c r="AS71" s="1000"/>
      <c r="AT71" s="1000"/>
      <c r="AU71" s="1000">
        <v>0</v>
      </c>
      <c r="AV71" s="1000"/>
      <c r="AW71" s="1000"/>
      <c r="AX71" s="1000"/>
      <c r="AY71" s="1000"/>
      <c r="AZ71" s="1001"/>
      <c r="BA71" s="1001"/>
      <c r="BB71" s="1001"/>
      <c r="BC71" s="1001"/>
      <c r="BD71" s="1002"/>
      <c r="BE71" s="237"/>
      <c r="BF71" s="237"/>
      <c r="BG71" s="237"/>
      <c r="BH71" s="237"/>
      <c r="BI71" s="237"/>
      <c r="BJ71" s="237"/>
      <c r="BK71" s="237"/>
      <c r="BL71" s="237"/>
      <c r="BM71" s="237"/>
      <c r="BN71" s="237"/>
      <c r="BO71" s="237"/>
      <c r="BP71" s="237"/>
      <c r="BQ71" s="234">
        <v>65</v>
      </c>
      <c r="BR71" s="239"/>
      <c r="BS71" s="974"/>
      <c r="BT71" s="975"/>
      <c r="BU71" s="975"/>
      <c r="BV71" s="975"/>
      <c r="BW71" s="975"/>
      <c r="BX71" s="975"/>
      <c r="BY71" s="975"/>
      <c r="BZ71" s="975"/>
      <c r="CA71" s="975"/>
      <c r="CB71" s="975"/>
      <c r="CC71" s="975"/>
      <c r="CD71" s="975"/>
      <c r="CE71" s="975"/>
      <c r="CF71" s="975"/>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4"/>
      <c r="DW71" s="975"/>
      <c r="DX71" s="975"/>
      <c r="DY71" s="975"/>
      <c r="DZ71" s="976"/>
      <c r="EA71" s="226"/>
    </row>
    <row r="72" spans="1:131" ht="26.25" customHeight="1" x14ac:dyDescent="0.15">
      <c r="A72" s="234">
        <v>5</v>
      </c>
      <c r="B72" s="1003"/>
      <c r="C72" s="1004"/>
      <c r="D72" s="1004"/>
      <c r="E72" s="1004"/>
      <c r="F72" s="1004"/>
      <c r="G72" s="1004"/>
      <c r="H72" s="1004"/>
      <c r="I72" s="1004"/>
      <c r="J72" s="1004"/>
      <c r="K72" s="1004"/>
      <c r="L72" s="1004"/>
      <c r="M72" s="1004"/>
      <c r="N72" s="1004"/>
      <c r="O72" s="1004"/>
      <c r="P72" s="1005"/>
      <c r="Q72" s="1006"/>
      <c r="R72" s="1000"/>
      <c r="S72" s="1000"/>
      <c r="T72" s="1000"/>
      <c r="U72" s="1000"/>
      <c r="V72" s="1000"/>
      <c r="W72" s="1000"/>
      <c r="X72" s="1000"/>
      <c r="Y72" s="1000"/>
      <c r="Z72" s="1000"/>
      <c r="AA72" s="1000"/>
      <c r="AB72" s="1000"/>
      <c r="AC72" s="1000"/>
      <c r="AD72" s="1000"/>
      <c r="AE72" s="1000"/>
      <c r="AF72" s="1000"/>
      <c r="AG72" s="1000"/>
      <c r="AH72" s="1000"/>
      <c r="AI72" s="1000"/>
      <c r="AJ72" s="1000"/>
      <c r="AK72" s="1000"/>
      <c r="AL72" s="1000"/>
      <c r="AM72" s="1000"/>
      <c r="AN72" s="1000"/>
      <c r="AO72" s="1000"/>
      <c r="AP72" s="1000"/>
      <c r="AQ72" s="1000"/>
      <c r="AR72" s="1000"/>
      <c r="AS72" s="1000"/>
      <c r="AT72" s="1000"/>
      <c r="AU72" s="1000"/>
      <c r="AV72" s="1000"/>
      <c r="AW72" s="1000"/>
      <c r="AX72" s="1000"/>
      <c r="AY72" s="1000"/>
      <c r="AZ72" s="1001"/>
      <c r="BA72" s="1001"/>
      <c r="BB72" s="1001"/>
      <c r="BC72" s="1001"/>
      <c r="BD72" s="1002"/>
      <c r="BE72" s="237"/>
      <c r="BF72" s="237"/>
      <c r="BG72" s="237"/>
      <c r="BH72" s="237"/>
      <c r="BI72" s="237"/>
      <c r="BJ72" s="237"/>
      <c r="BK72" s="237"/>
      <c r="BL72" s="237"/>
      <c r="BM72" s="237"/>
      <c r="BN72" s="237"/>
      <c r="BO72" s="237"/>
      <c r="BP72" s="237"/>
      <c r="BQ72" s="234">
        <v>66</v>
      </c>
      <c r="BR72" s="239"/>
      <c r="BS72" s="974"/>
      <c r="BT72" s="975"/>
      <c r="BU72" s="975"/>
      <c r="BV72" s="975"/>
      <c r="BW72" s="975"/>
      <c r="BX72" s="975"/>
      <c r="BY72" s="975"/>
      <c r="BZ72" s="975"/>
      <c r="CA72" s="975"/>
      <c r="CB72" s="975"/>
      <c r="CC72" s="975"/>
      <c r="CD72" s="975"/>
      <c r="CE72" s="975"/>
      <c r="CF72" s="975"/>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4"/>
      <c r="DW72" s="975"/>
      <c r="DX72" s="975"/>
      <c r="DY72" s="975"/>
      <c r="DZ72" s="976"/>
      <c r="EA72" s="226"/>
    </row>
    <row r="73" spans="1:131" ht="26.25" customHeight="1" x14ac:dyDescent="0.15">
      <c r="A73" s="234">
        <v>6</v>
      </c>
      <c r="B73" s="1003"/>
      <c r="C73" s="1004"/>
      <c r="D73" s="1004"/>
      <c r="E73" s="1004"/>
      <c r="F73" s="1004"/>
      <c r="G73" s="1004"/>
      <c r="H73" s="1004"/>
      <c r="I73" s="1004"/>
      <c r="J73" s="1004"/>
      <c r="K73" s="1004"/>
      <c r="L73" s="1004"/>
      <c r="M73" s="1004"/>
      <c r="N73" s="1004"/>
      <c r="O73" s="1004"/>
      <c r="P73" s="1005"/>
      <c r="Q73" s="1006"/>
      <c r="R73" s="1000"/>
      <c r="S73" s="1000"/>
      <c r="T73" s="1000"/>
      <c r="U73" s="1000"/>
      <c r="V73" s="1000"/>
      <c r="W73" s="1000"/>
      <c r="X73" s="1000"/>
      <c r="Y73" s="1000"/>
      <c r="Z73" s="1000"/>
      <c r="AA73" s="1000"/>
      <c r="AB73" s="1000"/>
      <c r="AC73" s="1000"/>
      <c r="AD73" s="1000"/>
      <c r="AE73" s="1000"/>
      <c r="AF73" s="1000"/>
      <c r="AG73" s="1000"/>
      <c r="AH73" s="1000"/>
      <c r="AI73" s="1000"/>
      <c r="AJ73" s="1000"/>
      <c r="AK73" s="1000"/>
      <c r="AL73" s="1000"/>
      <c r="AM73" s="1000"/>
      <c r="AN73" s="1000"/>
      <c r="AO73" s="1000"/>
      <c r="AP73" s="1000"/>
      <c r="AQ73" s="1000"/>
      <c r="AR73" s="1000"/>
      <c r="AS73" s="1000"/>
      <c r="AT73" s="1000"/>
      <c r="AU73" s="1000"/>
      <c r="AV73" s="1000"/>
      <c r="AW73" s="1000"/>
      <c r="AX73" s="1000"/>
      <c r="AY73" s="1000"/>
      <c r="AZ73" s="1001"/>
      <c r="BA73" s="1001"/>
      <c r="BB73" s="1001"/>
      <c r="BC73" s="1001"/>
      <c r="BD73" s="1002"/>
      <c r="BE73" s="237"/>
      <c r="BF73" s="237"/>
      <c r="BG73" s="237"/>
      <c r="BH73" s="237"/>
      <c r="BI73" s="237"/>
      <c r="BJ73" s="237"/>
      <c r="BK73" s="237"/>
      <c r="BL73" s="237"/>
      <c r="BM73" s="237"/>
      <c r="BN73" s="237"/>
      <c r="BO73" s="237"/>
      <c r="BP73" s="237"/>
      <c r="BQ73" s="234">
        <v>67</v>
      </c>
      <c r="BR73" s="239"/>
      <c r="BS73" s="974"/>
      <c r="BT73" s="975"/>
      <c r="BU73" s="975"/>
      <c r="BV73" s="975"/>
      <c r="BW73" s="975"/>
      <c r="BX73" s="975"/>
      <c r="BY73" s="975"/>
      <c r="BZ73" s="975"/>
      <c r="CA73" s="975"/>
      <c r="CB73" s="975"/>
      <c r="CC73" s="975"/>
      <c r="CD73" s="975"/>
      <c r="CE73" s="975"/>
      <c r="CF73" s="975"/>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4"/>
      <c r="DW73" s="975"/>
      <c r="DX73" s="975"/>
      <c r="DY73" s="975"/>
      <c r="DZ73" s="976"/>
      <c r="EA73" s="226"/>
    </row>
    <row r="74" spans="1:131" ht="26.25" customHeight="1" x14ac:dyDescent="0.15">
      <c r="A74" s="234">
        <v>7</v>
      </c>
      <c r="B74" s="1003"/>
      <c r="C74" s="1004"/>
      <c r="D74" s="1004"/>
      <c r="E74" s="1004"/>
      <c r="F74" s="1004"/>
      <c r="G74" s="1004"/>
      <c r="H74" s="1004"/>
      <c r="I74" s="1004"/>
      <c r="J74" s="1004"/>
      <c r="K74" s="1004"/>
      <c r="L74" s="1004"/>
      <c r="M74" s="1004"/>
      <c r="N74" s="1004"/>
      <c r="O74" s="1004"/>
      <c r="P74" s="1005"/>
      <c r="Q74" s="1006"/>
      <c r="R74" s="1000"/>
      <c r="S74" s="1000"/>
      <c r="T74" s="1000"/>
      <c r="U74" s="1000"/>
      <c r="V74" s="1000"/>
      <c r="W74" s="1000"/>
      <c r="X74" s="1000"/>
      <c r="Y74" s="1000"/>
      <c r="Z74" s="1000"/>
      <c r="AA74" s="1000"/>
      <c r="AB74" s="1000"/>
      <c r="AC74" s="1000"/>
      <c r="AD74" s="1000"/>
      <c r="AE74" s="1000"/>
      <c r="AF74" s="1000"/>
      <c r="AG74" s="1000"/>
      <c r="AH74" s="1000"/>
      <c r="AI74" s="1000"/>
      <c r="AJ74" s="1000"/>
      <c r="AK74" s="1000"/>
      <c r="AL74" s="1000"/>
      <c r="AM74" s="1000"/>
      <c r="AN74" s="1000"/>
      <c r="AO74" s="1000"/>
      <c r="AP74" s="1000"/>
      <c r="AQ74" s="1000"/>
      <c r="AR74" s="1000"/>
      <c r="AS74" s="1000"/>
      <c r="AT74" s="1000"/>
      <c r="AU74" s="1000"/>
      <c r="AV74" s="1000"/>
      <c r="AW74" s="1000"/>
      <c r="AX74" s="1000"/>
      <c r="AY74" s="1000"/>
      <c r="AZ74" s="1001"/>
      <c r="BA74" s="1001"/>
      <c r="BB74" s="1001"/>
      <c r="BC74" s="1001"/>
      <c r="BD74" s="1002"/>
      <c r="BE74" s="237"/>
      <c r="BF74" s="237"/>
      <c r="BG74" s="237"/>
      <c r="BH74" s="237"/>
      <c r="BI74" s="237"/>
      <c r="BJ74" s="237"/>
      <c r="BK74" s="237"/>
      <c r="BL74" s="237"/>
      <c r="BM74" s="237"/>
      <c r="BN74" s="237"/>
      <c r="BO74" s="237"/>
      <c r="BP74" s="237"/>
      <c r="BQ74" s="234">
        <v>68</v>
      </c>
      <c r="BR74" s="239"/>
      <c r="BS74" s="974"/>
      <c r="BT74" s="975"/>
      <c r="BU74" s="975"/>
      <c r="BV74" s="975"/>
      <c r="BW74" s="975"/>
      <c r="BX74" s="975"/>
      <c r="BY74" s="975"/>
      <c r="BZ74" s="975"/>
      <c r="CA74" s="975"/>
      <c r="CB74" s="975"/>
      <c r="CC74" s="975"/>
      <c r="CD74" s="975"/>
      <c r="CE74" s="975"/>
      <c r="CF74" s="975"/>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4"/>
      <c r="DW74" s="975"/>
      <c r="DX74" s="975"/>
      <c r="DY74" s="975"/>
      <c r="DZ74" s="976"/>
      <c r="EA74" s="226"/>
    </row>
    <row r="75" spans="1:131" ht="26.25" customHeight="1" x14ac:dyDescent="0.15">
      <c r="A75" s="234">
        <v>8</v>
      </c>
      <c r="B75" s="1003"/>
      <c r="C75" s="1004"/>
      <c r="D75" s="1004"/>
      <c r="E75" s="1004"/>
      <c r="F75" s="1004"/>
      <c r="G75" s="1004"/>
      <c r="H75" s="1004"/>
      <c r="I75" s="1004"/>
      <c r="J75" s="1004"/>
      <c r="K75" s="1004"/>
      <c r="L75" s="1004"/>
      <c r="M75" s="1004"/>
      <c r="N75" s="1004"/>
      <c r="O75" s="1004"/>
      <c r="P75" s="1005"/>
      <c r="Q75" s="1007"/>
      <c r="R75" s="1008"/>
      <c r="S75" s="1008"/>
      <c r="T75" s="1008"/>
      <c r="U75" s="1009"/>
      <c r="V75" s="1010"/>
      <c r="W75" s="1008"/>
      <c r="X75" s="1008"/>
      <c r="Y75" s="1008"/>
      <c r="Z75" s="1009"/>
      <c r="AA75" s="1010"/>
      <c r="AB75" s="1008"/>
      <c r="AC75" s="1008"/>
      <c r="AD75" s="1008"/>
      <c r="AE75" s="1009"/>
      <c r="AF75" s="1010"/>
      <c r="AG75" s="1008"/>
      <c r="AH75" s="1008"/>
      <c r="AI75" s="1008"/>
      <c r="AJ75" s="1009"/>
      <c r="AK75" s="1010"/>
      <c r="AL75" s="1008"/>
      <c r="AM75" s="1008"/>
      <c r="AN75" s="1008"/>
      <c r="AO75" s="1009"/>
      <c r="AP75" s="1010"/>
      <c r="AQ75" s="1008"/>
      <c r="AR75" s="1008"/>
      <c r="AS75" s="1008"/>
      <c r="AT75" s="1009"/>
      <c r="AU75" s="1010"/>
      <c r="AV75" s="1008"/>
      <c r="AW75" s="1008"/>
      <c r="AX75" s="1008"/>
      <c r="AY75" s="1009"/>
      <c r="AZ75" s="1001"/>
      <c r="BA75" s="1001"/>
      <c r="BB75" s="1001"/>
      <c r="BC75" s="1001"/>
      <c r="BD75" s="1002"/>
      <c r="BE75" s="237"/>
      <c r="BF75" s="237"/>
      <c r="BG75" s="237"/>
      <c r="BH75" s="237"/>
      <c r="BI75" s="237"/>
      <c r="BJ75" s="237"/>
      <c r="BK75" s="237"/>
      <c r="BL75" s="237"/>
      <c r="BM75" s="237"/>
      <c r="BN75" s="237"/>
      <c r="BO75" s="237"/>
      <c r="BP75" s="237"/>
      <c r="BQ75" s="234">
        <v>69</v>
      </c>
      <c r="BR75" s="239"/>
      <c r="BS75" s="974"/>
      <c r="BT75" s="975"/>
      <c r="BU75" s="975"/>
      <c r="BV75" s="975"/>
      <c r="BW75" s="975"/>
      <c r="BX75" s="975"/>
      <c r="BY75" s="975"/>
      <c r="BZ75" s="975"/>
      <c r="CA75" s="975"/>
      <c r="CB75" s="975"/>
      <c r="CC75" s="975"/>
      <c r="CD75" s="975"/>
      <c r="CE75" s="975"/>
      <c r="CF75" s="975"/>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4"/>
      <c r="DW75" s="975"/>
      <c r="DX75" s="975"/>
      <c r="DY75" s="975"/>
      <c r="DZ75" s="976"/>
      <c r="EA75" s="226"/>
    </row>
    <row r="76" spans="1:131" ht="26.25" customHeight="1" x14ac:dyDescent="0.15">
      <c r="A76" s="234">
        <v>9</v>
      </c>
      <c r="B76" s="1003"/>
      <c r="C76" s="1004"/>
      <c r="D76" s="1004"/>
      <c r="E76" s="1004"/>
      <c r="F76" s="1004"/>
      <c r="G76" s="1004"/>
      <c r="H76" s="1004"/>
      <c r="I76" s="1004"/>
      <c r="J76" s="1004"/>
      <c r="K76" s="1004"/>
      <c r="L76" s="1004"/>
      <c r="M76" s="1004"/>
      <c r="N76" s="1004"/>
      <c r="O76" s="1004"/>
      <c r="P76" s="1005"/>
      <c r="Q76" s="1007"/>
      <c r="R76" s="1008"/>
      <c r="S76" s="1008"/>
      <c r="T76" s="1008"/>
      <c r="U76" s="1009"/>
      <c r="V76" s="1010"/>
      <c r="W76" s="1008"/>
      <c r="X76" s="1008"/>
      <c r="Y76" s="1008"/>
      <c r="Z76" s="1009"/>
      <c r="AA76" s="1010"/>
      <c r="AB76" s="1008"/>
      <c r="AC76" s="1008"/>
      <c r="AD76" s="1008"/>
      <c r="AE76" s="1009"/>
      <c r="AF76" s="1010"/>
      <c r="AG76" s="1008"/>
      <c r="AH76" s="1008"/>
      <c r="AI76" s="1008"/>
      <c r="AJ76" s="1009"/>
      <c r="AK76" s="1010"/>
      <c r="AL76" s="1008"/>
      <c r="AM76" s="1008"/>
      <c r="AN76" s="1008"/>
      <c r="AO76" s="1009"/>
      <c r="AP76" s="1010"/>
      <c r="AQ76" s="1008"/>
      <c r="AR76" s="1008"/>
      <c r="AS76" s="1008"/>
      <c r="AT76" s="1009"/>
      <c r="AU76" s="1010"/>
      <c r="AV76" s="1008"/>
      <c r="AW76" s="1008"/>
      <c r="AX76" s="1008"/>
      <c r="AY76" s="1009"/>
      <c r="AZ76" s="1001"/>
      <c r="BA76" s="1001"/>
      <c r="BB76" s="1001"/>
      <c r="BC76" s="1001"/>
      <c r="BD76" s="1002"/>
      <c r="BE76" s="237"/>
      <c r="BF76" s="237"/>
      <c r="BG76" s="237"/>
      <c r="BH76" s="237"/>
      <c r="BI76" s="237"/>
      <c r="BJ76" s="237"/>
      <c r="BK76" s="237"/>
      <c r="BL76" s="237"/>
      <c r="BM76" s="237"/>
      <c r="BN76" s="237"/>
      <c r="BO76" s="237"/>
      <c r="BP76" s="237"/>
      <c r="BQ76" s="234">
        <v>70</v>
      </c>
      <c r="BR76" s="239"/>
      <c r="BS76" s="974"/>
      <c r="BT76" s="975"/>
      <c r="BU76" s="975"/>
      <c r="BV76" s="975"/>
      <c r="BW76" s="975"/>
      <c r="BX76" s="975"/>
      <c r="BY76" s="975"/>
      <c r="BZ76" s="975"/>
      <c r="CA76" s="975"/>
      <c r="CB76" s="975"/>
      <c r="CC76" s="975"/>
      <c r="CD76" s="975"/>
      <c r="CE76" s="975"/>
      <c r="CF76" s="975"/>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4"/>
      <c r="DW76" s="975"/>
      <c r="DX76" s="975"/>
      <c r="DY76" s="975"/>
      <c r="DZ76" s="976"/>
      <c r="EA76" s="226"/>
    </row>
    <row r="77" spans="1:131" ht="26.25" customHeight="1" x14ac:dyDescent="0.15">
      <c r="A77" s="234">
        <v>10</v>
      </c>
      <c r="B77" s="1003"/>
      <c r="C77" s="1004"/>
      <c r="D77" s="1004"/>
      <c r="E77" s="1004"/>
      <c r="F77" s="1004"/>
      <c r="G77" s="1004"/>
      <c r="H77" s="1004"/>
      <c r="I77" s="1004"/>
      <c r="J77" s="1004"/>
      <c r="K77" s="1004"/>
      <c r="L77" s="1004"/>
      <c r="M77" s="1004"/>
      <c r="N77" s="1004"/>
      <c r="O77" s="1004"/>
      <c r="P77" s="1005"/>
      <c r="Q77" s="1007"/>
      <c r="R77" s="1008"/>
      <c r="S77" s="1008"/>
      <c r="T77" s="1008"/>
      <c r="U77" s="1009"/>
      <c r="V77" s="1010"/>
      <c r="W77" s="1008"/>
      <c r="X77" s="1008"/>
      <c r="Y77" s="1008"/>
      <c r="Z77" s="1009"/>
      <c r="AA77" s="1010"/>
      <c r="AB77" s="1008"/>
      <c r="AC77" s="1008"/>
      <c r="AD77" s="1008"/>
      <c r="AE77" s="1009"/>
      <c r="AF77" s="1010"/>
      <c r="AG77" s="1008"/>
      <c r="AH77" s="1008"/>
      <c r="AI77" s="1008"/>
      <c r="AJ77" s="1009"/>
      <c r="AK77" s="1010"/>
      <c r="AL77" s="1008"/>
      <c r="AM77" s="1008"/>
      <c r="AN77" s="1008"/>
      <c r="AO77" s="1009"/>
      <c r="AP77" s="1010"/>
      <c r="AQ77" s="1008"/>
      <c r="AR77" s="1008"/>
      <c r="AS77" s="1008"/>
      <c r="AT77" s="1009"/>
      <c r="AU77" s="1010"/>
      <c r="AV77" s="1008"/>
      <c r="AW77" s="1008"/>
      <c r="AX77" s="1008"/>
      <c r="AY77" s="1009"/>
      <c r="AZ77" s="1001"/>
      <c r="BA77" s="1001"/>
      <c r="BB77" s="1001"/>
      <c r="BC77" s="1001"/>
      <c r="BD77" s="1002"/>
      <c r="BE77" s="237"/>
      <c r="BF77" s="237"/>
      <c r="BG77" s="237"/>
      <c r="BH77" s="237"/>
      <c r="BI77" s="237"/>
      <c r="BJ77" s="237"/>
      <c r="BK77" s="237"/>
      <c r="BL77" s="237"/>
      <c r="BM77" s="237"/>
      <c r="BN77" s="237"/>
      <c r="BO77" s="237"/>
      <c r="BP77" s="237"/>
      <c r="BQ77" s="234">
        <v>71</v>
      </c>
      <c r="BR77" s="239"/>
      <c r="BS77" s="974"/>
      <c r="BT77" s="975"/>
      <c r="BU77" s="975"/>
      <c r="BV77" s="975"/>
      <c r="BW77" s="975"/>
      <c r="BX77" s="975"/>
      <c r="BY77" s="975"/>
      <c r="BZ77" s="975"/>
      <c r="CA77" s="975"/>
      <c r="CB77" s="975"/>
      <c r="CC77" s="975"/>
      <c r="CD77" s="975"/>
      <c r="CE77" s="975"/>
      <c r="CF77" s="975"/>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4"/>
      <c r="DW77" s="975"/>
      <c r="DX77" s="975"/>
      <c r="DY77" s="975"/>
      <c r="DZ77" s="976"/>
      <c r="EA77" s="226"/>
    </row>
    <row r="78" spans="1:131" ht="26.25" customHeight="1" x14ac:dyDescent="0.15">
      <c r="A78" s="234">
        <v>11</v>
      </c>
      <c r="B78" s="1003"/>
      <c r="C78" s="1004"/>
      <c r="D78" s="1004"/>
      <c r="E78" s="1004"/>
      <c r="F78" s="1004"/>
      <c r="G78" s="1004"/>
      <c r="H78" s="1004"/>
      <c r="I78" s="1004"/>
      <c r="J78" s="1004"/>
      <c r="K78" s="1004"/>
      <c r="L78" s="1004"/>
      <c r="M78" s="1004"/>
      <c r="N78" s="1004"/>
      <c r="O78" s="1004"/>
      <c r="P78" s="1005"/>
      <c r="Q78" s="1006"/>
      <c r="R78" s="1000"/>
      <c r="S78" s="1000"/>
      <c r="T78" s="1000"/>
      <c r="U78" s="1000"/>
      <c r="V78" s="1000"/>
      <c r="W78" s="1000"/>
      <c r="X78" s="1000"/>
      <c r="Y78" s="1000"/>
      <c r="Z78" s="1000"/>
      <c r="AA78" s="1000"/>
      <c r="AB78" s="1000"/>
      <c r="AC78" s="1000"/>
      <c r="AD78" s="1000"/>
      <c r="AE78" s="1000"/>
      <c r="AF78" s="1000"/>
      <c r="AG78" s="1000"/>
      <c r="AH78" s="1000"/>
      <c r="AI78" s="1000"/>
      <c r="AJ78" s="1000"/>
      <c r="AK78" s="1000"/>
      <c r="AL78" s="1000"/>
      <c r="AM78" s="1000"/>
      <c r="AN78" s="1000"/>
      <c r="AO78" s="1000"/>
      <c r="AP78" s="1000"/>
      <c r="AQ78" s="1000"/>
      <c r="AR78" s="1000"/>
      <c r="AS78" s="1000"/>
      <c r="AT78" s="1000"/>
      <c r="AU78" s="1000"/>
      <c r="AV78" s="1000"/>
      <c r="AW78" s="1000"/>
      <c r="AX78" s="1000"/>
      <c r="AY78" s="1000"/>
      <c r="AZ78" s="1001"/>
      <c r="BA78" s="1001"/>
      <c r="BB78" s="1001"/>
      <c r="BC78" s="1001"/>
      <c r="BD78" s="1002"/>
      <c r="BE78" s="237"/>
      <c r="BF78" s="237"/>
      <c r="BG78" s="237"/>
      <c r="BH78" s="237"/>
      <c r="BI78" s="237"/>
      <c r="BJ78" s="226"/>
      <c r="BK78" s="226"/>
      <c r="BL78" s="226"/>
      <c r="BM78" s="226"/>
      <c r="BN78" s="226"/>
      <c r="BO78" s="237"/>
      <c r="BP78" s="237"/>
      <c r="BQ78" s="234">
        <v>72</v>
      </c>
      <c r="BR78" s="239"/>
      <c r="BS78" s="974"/>
      <c r="BT78" s="975"/>
      <c r="BU78" s="975"/>
      <c r="BV78" s="975"/>
      <c r="BW78" s="975"/>
      <c r="BX78" s="975"/>
      <c r="BY78" s="975"/>
      <c r="BZ78" s="975"/>
      <c r="CA78" s="975"/>
      <c r="CB78" s="975"/>
      <c r="CC78" s="975"/>
      <c r="CD78" s="975"/>
      <c r="CE78" s="975"/>
      <c r="CF78" s="975"/>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4"/>
      <c r="DW78" s="975"/>
      <c r="DX78" s="975"/>
      <c r="DY78" s="975"/>
      <c r="DZ78" s="976"/>
      <c r="EA78" s="226"/>
    </row>
    <row r="79" spans="1:131" ht="26.25" customHeight="1" x14ac:dyDescent="0.15">
      <c r="A79" s="234">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37"/>
      <c r="BF79" s="237"/>
      <c r="BG79" s="237"/>
      <c r="BH79" s="237"/>
      <c r="BI79" s="237"/>
      <c r="BJ79" s="226"/>
      <c r="BK79" s="226"/>
      <c r="BL79" s="226"/>
      <c r="BM79" s="226"/>
      <c r="BN79" s="226"/>
      <c r="BO79" s="237"/>
      <c r="BP79" s="237"/>
      <c r="BQ79" s="234">
        <v>73</v>
      </c>
      <c r="BR79" s="239"/>
      <c r="BS79" s="974"/>
      <c r="BT79" s="975"/>
      <c r="BU79" s="975"/>
      <c r="BV79" s="975"/>
      <c r="BW79" s="975"/>
      <c r="BX79" s="975"/>
      <c r="BY79" s="975"/>
      <c r="BZ79" s="975"/>
      <c r="CA79" s="975"/>
      <c r="CB79" s="975"/>
      <c r="CC79" s="975"/>
      <c r="CD79" s="975"/>
      <c r="CE79" s="975"/>
      <c r="CF79" s="975"/>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4"/>
      <c r="DW79" s="975"/>
      <c r="DX79" s="975"/>
      <c r="DY79" s="975"/>
      <c r="DZ79" s="976"/>
      <c r="EA79" s="226"/>
    </row>
    <row r="80" spans="1:131" ht="26.25" customHeight="1" x14ac:dyDescent="0.15">
      <c r="A80" s="23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37"/>
      <c r="BF80" s="237"/>
      <c r="BG80" s="237"/>
      <c r="BH80" s="237"/>
      <c r="BI80" s="237"/>
      <c r="BJ80" s="237"/>
      <c r="BK80" s="237"/>
      <c r="BL80" s="237"/>
      <c r="BM80" s="237"/>
      <c r="BN80" s="237"/>
      <c r="BO80" s="237"/>
      <c r="BP80" s="237"/>
      <c r="BQ80" s="234">
        <v>74</v>
      </c>
      <c r="BR80" s="239"/>
      <c r="BS80" s="974"/>
      <c r="BT80" s="975"/>
      <c r="BU80" s="975"/>
      <c r="BV80" s="975"/>
      <c r="BW80" s="975"/>
      <c r="BX80" s="975"/>
      <c r="BY80" s="975"/>
      <c r="BZ80" s="975"/>
      <c r="CA80" s="975"/>
      <c r="CB80" s="975"/>
      <c r="CC80" s="975"/>
      <c r="CD80" s="975"/>
      <c r="CE80" s="975"/>
      <c r="CF80" s="975"/>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4"/>
      <c r="DW80" s="975"/>
      <c r="DX80" s="975"/>
      <c r="DY80" s="975"/>
      <c r="DZ80" s="976"/>
      <c r="EA80" s="226"/>
    </row>
    <row r="81" spans="1:131" ht="26.25" customHeight="1" x14ac:dyDescent="0.15">
      <c r="A81" s="23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37"/>
      <c r="BF81" s="237"/>
      <c r="BG81" s="237"/>
      <c r="BH81" s="237"/>
      <c r="BI81" s="237"/>
      <c r="BJ81" s="237"/>
      <c r="BK81" s="237"/>
      <c r="BL81" s="237"/>
      <c r="BM81" s="237"/>
      <c r="BN81" s="237"/>
      <c r="BO81" s="237"/>
      <c r="BP81" s="237"/>
      <c r="BQ81" s="234">
        <v>75</v>
      </c>
      <c r="BR81" s="239"/>
      <c r="BS81" s="974"/>
      <c r="BT81" s="975"/>
      <c r="BU81" s="975"/>
      <c r="BV81" s="975"/>
      <c r="BW81" s="975"/>
      <c r="BX81" s="975"/>
      <c r="BY81" s="975"/>
      <c r="BZ81" s="975"/>
      <c r="CA81" s="975"/>
      <c r="CB81" s="975"/>
      <c r="CC81" s="975"/>
      <c r="CD81" s="975"/>
      <c r="CE81" s="975"/>
      <c r="CF81" s="975"/>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4"/>
      <c r="DW81" s="975"/>
      <c r="DX81" s="975"/>
      <c r="DY81" s="975"/>
      <c r="DZ81" s="976"/>
      <c r="EA81" s="226"/>
    </row>
    <row r="82" spans="1:131" ht="26.25" customHeight="1" x14ac:dyDescent="0.15">
      <c r="A82" s="23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37"/>
      <c r="BF82" s="237"/>
      <c r="BG82" s="237"/>
      <c r="BH82" s="237"/>
      <c r="BI82" s="237"/>
      <c r="BJ82" s="237"/>
      <c r="BK82" s="237"/>
      <c r="BL82" s="237"/>
      <c r="BM82" s="237"/>
      <c r="BN82" s="237"/>
      <c r="BO82" s="237"/>
      <c r="BP82" s="237"/>
      <c r="BQ82" s="234">
        <v>76</v>
      </c>
      <c r="BR82" s="239"/>
      <c r="BS82" s="974"/>
      <c r="BT82" s="975"/>
      <c r="BU82" s="975"/>
      <c r="BV82" s="975"/>
      <c r="BW82" s="975"/>
      <c r="BX82" s="975"/>
      <c r="BY82" s="975"/>
      <c r="BZ82" s="975"/>
      <c r="CA82" s="975"/>
      <c r="CB82" s="975"/>
      <c r="CC82" s="975"/>
      <c r="CD82" s="975"/>
      <c r="CE82" s="975"/>
      <c r="CF82" s="975"/>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4"/>
      <c r="DW82" s="975"/>
      <c r="DX82" s="975"/>
      <c r="DY82" s="975"/>
      <c r="DZ82" s="976"/>
      <c r="EA82" s="226"/>
    </row>
    <row r="83" spans="1:131" ht="26.25" customHeight="1" x14ac:dyDescent="0.15">
      <c r="A83" s="23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37"/>
      <c r="BF83" s="237"/>
      <c r="BG83" s="237"/>
      <c r="BH83" s="237"/>
      <c r="BI83" s="237"/>
      <c r="BJ83" s="237"/>
      <c r="BK83" s="237"/>
      <c r="BL83" s="237"/>
      <c r="BM83" s="237"/>
      <c r="BN83" s="237"/>
      <c r="BO83" s="237"/>
      <c r="BP83" s="237"/>
      <c r="BQ83" s="234">
        <v>77</v>
      </c>
      <c r="BR83" s="239"/>
      <c r="BS83" s="974"/>
      <c r="BT83" s="975"/>
      <c r="BU83" s="975"/>
      <c r="BV83" s="975"/>
      <c r="BW83" s="975"/>
      <c r="BX83" s="975"/>
      <c r="BY83" s="975"/>
      <c r="BZ83" s="975"/>
      <c r="CA83" s="975"/>
      <c r="CB83" s="975"/>
      <c r="CC83" s="975"/>
      <c r="CD83" s="975"/>
      <c r="CE83" s="975"/>
      <c r="CF83" s="975"/>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4"/>
      <c r="DW83" s="975"/>
      <c r="DX83" s="975"/>
      <c r="DY83" s="975"/>
      <c r="DZ83" s="976"/>
      <c r="EA83" s="226"/>
    </row>
    <row r="84" spans="1:131" ht="26.25" customHeight="1" x14ac:dyDescent="0.15">
      <c r="A84" s="23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37"/>
      <c r="BF84" s="237"/>
      <c r="BG84" s="237"/>
      <c r="BH84" s="237"/>
      <c r="BI84" s="237"/>
      <c r="BJ84" s="237"/>
      <c r="BK84" s="237"/>
      <c r="BL84" s="237"/>
      <c r="BM84" s="237"/>
      <c r="BN84" s="237"/>
      <c r="BO84" s="237"/>
      <c r="BP84" s="237"/>
      <c r="BQ84" s="234">
        <v>78</v>
      </c>
      <c r="BR84" s="239"/>
      <c r="BS84" s="974"/>
      <c r="BT84" s="975"/>
      <c r="BU84" s="975"/>
      <c r="BV84" s="975"/>
      <c r="BW84" s="975"/>
      <c r="BX84" s="975"/>
      <c r="BY84" s="975"/>
      <c r="BZ84" s="975"/>
      <c r="CA84" s="975"/>
      <c r="CB84" s="975"/>
      <c r="CC84" s="975"/>
      <c r="CD84" s="975"/>
      <c r="CE84" s="975"/>
      <c r="CF84" s="975"/>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4"/>
      <c r="DW84" s="975"/>
      <c r="DX84" s="975"/>
      <c r="DY84" s="975"/>
      <c r="DZ84" s="976"/>
      <c r="EA84" s="226"/>
    </row>
    <row r="85" spans="1:131" ht="26.25" customHeight="1" x14ac:dyDescent="0.15">
      <c r="A85" s="23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37"/>
      <c r="BF85" s="237"/>
      <c r="BG85" s="237"/>
      <c r="BH85" s="237"/>
      <c r="BI85" s="237"/>
      <c r="BJ85" s="237"/>
      <c r="BK85" s="237"/>
      <c r="BL85" s="237"/>
      <c r="BM85" s="237"/>
      <c r="BN85" s="237"/>
      <c r="BO85" s="237"/>
      <c r="BP85" s="237"/>
      <c r="BQ85" s="234">
        <v>79</v>
      </c>
      <c r="BR85" s="239"/>
      <c r="BS85" s="974"/>
      <c r="BT85" s="975"/>
      <c r="BU85" s="975"/>
      <c r="BV85" s="975"/>
      <c r="BW85" s="975"/>
      <c r="BX85" s="975"/>
      <c r="BY85" s="975"/>
      <c r="BZ85" s="975"/>
      <c r="CA85" s="975"/>
      <c r="CB85" s="975"/>
      <c r="CC85" s="975"/>
      <c r="CD85" s="975"/>
      <c r="CE85" s="975"/>
      <c r="CF85" s="975"/>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4"/>
      <c r="DW85" s="975"/>
      <c r="DX85" s="975"/>
      <c r="DY85" s="975"/>
      <c r="DZ85" s="976"/>
      <c r="EA85" s="226"/>
    </row>
    <row r="86" spans="1:131" ht="26.25" customHeight="1" x14ac:dyDescent="0.15">
      <c r="A86" s="23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37"/>
      <c r="BF86" s="237"/>
      <c r="BG86" s="237"/>
      <c r="BH86" s="237"/>
      <c r="BI86" s="237"/>
      <c r="BJ86" s="237"/>
      <c r="BK86" s="237"/>
      <c r="BL86" s="237"/>
      <c r="BM86" s="237"/>
      <c r="BN86" s="237"/>
      <c r="BO86" s="237"/>
      <c r="BP86" s="237"/>
      <c r="BQ86" s="234">
        <v>80</v>
      </c>
      <c r="BR86" s="239"/>
      <c r="BS86" s="974"/>
      <c r="BT86" s="975"/>
      <c r="BU86" s="975"/>
      <c r="BV86" s="975"/>
      <c r="BW86" s="975"/>
      <c r="BX86" s="975"/>
      <c r="BY86" s="975"/>
      <c r="BZ86" s="975"/>
      <c r="CA86" s="975"/>
      <c r="CB86" s="975"/>
      <c r="CC86" s="975"/>
      <c r="CD86" s="975"/>
      <c r="CE86" s="975"/>
      <c r="CF86" s="975"/>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4"/>
      <c r="DW86" s="975"/>
      <c r="DX86" s="975"/>
      <c r="DY86" s="975"/>
      <c r="DZ86" s="976"/>
      <c r="EA86" s="226"/>
    </row>
    <row r="87" spans="1:131" ht="26.25" customHeight="1" x14ac:dyDescent="0.15">
      <c r="A87" s="240">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37"/>
      <c r="BF87" s="237"/>
      <c r="BG87" s="237"/>
      <c r="BH87" s="237"/>
      <c r="BI87" s="237"/>
      <c r="BJ87" s="237"/>
      <c r="BK87" s="237"/>
      <c r="BL87" s="237"/>
      <c r="BM87" s="237"/>
      <c r="BN87" s="237"/>
      <c r="BO87" s="237"/>
      <c r="BP87" s="237"/>
      <c r="BQ87" s="234">
        <v>81</v>
      </c>
      <c r="BR87" s="239"/>
      <c r="BS87" s="974"/>
      <c r="BT87" s="975"/>
      <c r="BU87" s="975"/>
      <c r="BV87" s="975"/>
      <c r="BW87" s="975"/>
      <c r="BX87" s="975"/>
      <c r="BY87" s="975"/>
      <c r="BZ87" s="975"/>
      <c r="CA87" s="975"/>
      <c r="CB87" s="975"/>
      <c r="CC87" s="975"/>
      <c r="CD87" s="975"/>
      <c r="CE87" s="975"/>
      <c r="CF87" s="975"/>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4"/>
      <c r="DW87" s="975"/>
      <c r="DX87" s="975"/>
      <c r="DY87" s="975"/>
      <c r="DZ87" s="976"/>
      <c r="EA87" s="226"/>
    </row>
    <row r="88" spans="1:131" ht="26.25" customHeight="1" thickBot="1" x14ac:dyDescent="0.2">
      <c r="A88" s="236" t="s">
        <v>388</v>
      </c>
      <c r="B88" s="966" t="s">
        <v>415</v>
      </c>
      <c r="C88" s="967"/>
      <c r="D88" s="967"/>
      <c r="E88" s="967"/>
      <c r="F88" s="967"/>
      <c r="G88" s="967"/>
      <c r="H88" s="967"/>
      <c r="I88" s="967"/>
      <c r="J88" s="967"/>
      <c r="K88" s="967"/>
      <c r="L88" s="967"/>
      <c r="M88" s="967"/>
      <c r="N88" s="967"/>
      <c r="O88" s="967"/>
      <c r="P88" s="977"/>
      <c r="Q88" s="991"/>
      <c r="R88" s="992"/>
      <c r="S88" s="992"/>
      <c r="T88" s="992"/>
      <c r="U88" s="992"/>
      <c r="V88" s="992"/>
      <c r="W88" s="992"/>
      <c r="X88" s="992"/>
      <c r="Y88" s="992"/>
      <c r="Z88" s="992"/>
      <c r="AA88" s="992"/>
      <c r="AB88" s="992"/>
      <c r="AC88" s="992"/>
      <c r="AD88" s="992"/>
      <c r="AE88" s="992"/>
      <c r="AF88" s="988"/>
      <c r="AG88" s="988"/>
      <c r="AH88" s="988"/>
      <c r="AI88" s="988"/>
      <c r="AJ88" s="988"/>
      <c r="AK88" s="992"/>
      <c r="AL88" s="992"/>
      <c r="AM88" s="992"/>
      <c r="AN88" s="992"/>
      <c r="AO88" s="992"/>
      <c r="AP88" s="988"/>
      <c r="AQ88" s="988"/>
      <c r="AR88" s="988"/>
      <c r="AS88" s="988"/>
      <c r="AT88" s="988"/>
      <c r="AU88" s="988"/>
      <c r="AV88" s="988"/>
      <c r="AW88" s="988"/>
      <c r="AX88" s="988"/>
      <c r="AY88" s="988"/>
      <c r="AZ88" s="989"/>
      <c r="BA88" s="989"/>
      <c r="BB88" s="989"/>
      <c r="BC88" s="989"/>
      <c r="BD88" s="990"/>
      <c r="BE88" s="237"/>
      <c r="BF88" s="237"/>
      <c r="BG88" s="237"/>
      <c r="BH88" s="237"/>
      <c r="BI88" s="237"/>
      <c r="BJ88" s="237"/>
      <c r="BK88" s="237"/>
      <c r="BL88" s="237"/>
      <c r="BM88" s="237"/>
      <c r="BN88" s="237"/>
      <c r="BO88" s="237"/>
      <c r="BP88" s="237"/>
      <c r="BQ88" s="234">
        <v>82</v>
      </c>
      <c r="BR88" s="239"/>
      <c r="BS88" s="974"/>
      <c r="BT88" s="975"/>
      <c r="BU88" s="975"/>
      <c r="BV88" s="975"/>
      <c r="BW88" s="975"/>
      <c r="BX88" s="975"/>
      <c r="BY88" s="975"/>
      <c r="BZ88" s="975"/>
      <c r="CA88" s="975"/>
      <c r="CB88" s="975"/>
      <c r="CC88" s="975"/>
      <c r="CD88" s="975"/>
      <c r="CE88" s="975"/>
      <c r="CF88" s="975"/>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4"/>
      <c r="DW88" s="975"/>
      <c r="DX88" s="975"/>
      <c r="DY88" s="975"/>
      <c r="DZ88" s="976"/>
      <c r="EA88" s="226"/>
    </row>
    <row r="89" spans="1:131" ht="26.25" hidden="1" customHeight="1" x14ac:dyDescent="0.15">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974"/>
      <c r="BT89" s="975"/>
      <c r="BU89" s="975"/>
      <c r="BV89" s="975"/>
      <c r="BW89" s="975"/>
      <c r="BX89" s="975"/>
      <c r="BY89" s="975"/>
      <c r="BZ89" s="975"/>
      <c r="CA89" s="975"/>
      <c r="CB89" s="975"/>
      <c r="CC89" s="975"/>
      <c r="CD89" s="975"/>
      <c r="CE89" s="975"/>
      <c r="CF89" s="975"/>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4"/>
      <c r="DW89" s="975"/>
      <c r="DX89" s="975"/>
      <c r="DY89" s="975"/>
      <c r="DZ89" s="976"/>
      <c r="EA89" s="226"/>
    </row>
    <row r="90" spans="1:131" ht="26.25" hidden="1" customHeight="1" x14ac:dyDescent="0.15">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974"/>
      <c r="BT90" s="975"/>
      <c r="BU90" s="975"/>
      <c r="BV90" s="975"/>
      <c r="BW90" s="975"/>
      <c r="BX90" s="975"/>
      <c r="BY90" s="975"/>
      <c r="BZ90" s="975"/>
      <c r="CA90" s="975"/>
      <c r="CB90" s="975"/>
      <c r="CC90" s="975"/>
      <c r="CD90" s="975"/>
      <c r="CE90" s="975"/>
      <c r="CF90" s="975"/>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4"/>
      <c r="DW90" s="975"/>
      <c r="DX90" s="975"/>
      <c r="DY90" s="975"/>
      <c r="DZ90" s="976"/>
      <c r="EA90" s="226"/>
    </row>
    <row r="91" spans="1:131" ht="26.25" hidden="1" customHeight="1" x14ac:dyDescent="0.15">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974"/>
      <c r="BT91" s="975"/>
      <c r="BU91" s="975"/>
      <c r="BV91" s="975"/>
      <c r="BW91" s="975"/>
      <c r="BX91" s="975"/>
      <c r="BY91" s="975"/>
      <c r="BZ91" s="975"/>
      <c r="CA91" s="975"/>
      <c r="CB91" s="975"/>
      <c r="CC91" s="975"/>
      <c r="CD91" s="975"/>
      <c r="CE91" s="975"/>
      <c r="CF91" s="975"/>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4"/>
      <c r="DW91" s="975"/>
      <c r="DX91" s="975"/>
      <c r="DY91" s="975"/>
      <c r="DZ91" s="976"/>
      <c r="EA91" s="226"/>
    </row>
    <row r="92" spans="1:131" ht="26.25" hidden="1" customHeight="1" x14ac:dyDescent="0.15">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974"/>
      <c r="BT92" s="975"/>
      <c r="BU92" s="975"/>
      <c r="BV92" s="975"/>
      <c r="BW92" s="975"/>
      <c r="BX92" s="975"/>
      <c r="BY92" s="975"/>
      <c r="BZ92" s="975"/>
      <c r="CA92" s="975"/>
      <c r="CB92" s="975"/>
      <c r="CC92" s="975"/>
      <c r="CD92" s="975"/>
      <c r="CE92" s="975"/>
      <c r="CF92" s="975"/>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4"/>
      <c r="DW92" s="975"/>
      <c r="DX92" s="975"/>
      <c r="DY92" s="975"/>
      <c r="DZ92" s="976"/>
      <c r="EA92" s="226"/>
    </row>
    <row r="93" spans="1:131" ht="26.25" hidden="1" customHeight="1" x14ac:dyDescent="0.15">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974"/>
      <c r="BT93" s="975"/>
      <c r="BU93" s="975"/>
      <c r="BV93" s="975"/>
      <c r="BW93" s="975"/>
      <c r="BX93" s="975"/>
      <c r="BY93" s="975"/>
      <c r="BZ93" s="975"/>
      <c r="CA93" s="975"/>
      <c r="CB93" s="975"/>
      <c r="CC93" s="975"/>
      <c r="CD93" s="975"/>
      <c r="CE93" s="975"/>
      <c r="CF93" s="975"/>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4"/>
      <c r="DW93" s="975"/>
      <c r="DX93" s="975"/>
      <c r="DY93" s="975"/>
      <c r="DZ93" s="976"/>
      <c r="EA93" s="226"/>
    </row>
    <row r="94" spans="1:131" ht="26.25" hidden="1" customHeight="1" x14ac:dyDescent="0.15">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974"/>
      <c r="BT94" s="975"/>
      <c r="BU94" s="975"/>
      <c r="BV94" s="975"/>
      <c r="BW94" s="975"/>
      <c r="BX94" s="975"/>
      <c r="BY94" s="975"/>
      <c r="BZ94" s="975"/>
      <c r="CA94" s="975"/>
      <c r="CB94" s="975"/>
      <c r="CC94" s="975"/>
      <c r="CD94" s="975"/>
      <c r="CE94" s="975"/>
      <c r="CF94" s="975"/>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4"/>
      <c r="DW94" s="975"/>
      <c r="DX94" s="975"/>
      <c r="DY94" s="975"/>
      <c r="DZ94" s="976"/>
      <c r="EA94" s="226"/>
    </row>
    <row r="95" spans="1:131" ht="26.25" hidden="1" customHeight="1" x14ac:dyDescent="0.15">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974"/>
      <c r="BT95" s="975"/>
      <c r="BU95" s="975"/>
      <c r="BV95" s="975"/>
      <c r="BW95" s="975"/>
      <c r="BX95" s="975"/>
      <c r="BY95" s="975"/>
      <c r="BZ95" s="975"/>
      <c r="CA95" s="975"/>
      <c r="CB95" s="975"/>
      <c r="CC95" s="975"/>
      <c r="CD95" s="975"/>
      <c r="CE95" s="975"/>
      <c r="CF95" s="975"/>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4"/>
      <c r="DW95" s="975"/>
      <c r="DX95" s="975"/>
      <c r="DY95" s="975"/>
      <c r="DZ95" s="976"/>
      <c r="EA95" s="226"/>
    </row>
    <row r="96" spans="1:131" ht="26.25" hidden="1" customHeight="1" x14ac:dyDescent="0.15">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974"/>
      <c r="BT96" s="975"/>
      <c r="BU96" s="975"/>
      <c r="BV96" s="975"/>
      <c r="BW96" s="975"/>
      <c r="BX96" s="975"/>
      <c r="BY96" s="975"/>
      <c r="BZ96" s="975"/>
      <c r="CA96" s="975"/>
      <c r="CB96" s="975"/>
      <c r="CC96" s="975"/>
      <c r="CD96" s="975"/>
      <c r="CE96" s="975"/>
      <c r="CF96" s="975"/>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4"/>
      <c r="DW96" s="975"/>
      <c r="DX96" s="975"/>
      <c r="DY96" s="975"/>
      <c r="DZ96" s="976"/>
      <c r="EA96" s="226"/>
    </row>
    <row r="97" spans="1:131" ht="26.25" hidden="1" customHeight="1" x14ac:dyDescent="0.15">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974"/>
      <c r="BT97" s="975"/>
      <c r="BU97" s="975"/>
      <c r="BV97" s="975"/>
      <c r="BW97" s="975"/>
      <c r="BX97" s="975"/>
      <c r="BY97" s="975"/>
      <c r="BZ97" s="975"/>
      <c r="CA97" s="975"/>
      <c r="CB97" s="975"/>
      <c r="CC97" s="975"/>
      <c r="CD97" s="975"/>
      <c r="CE97" s="975"/>
      <c r="CF97" s="975"/>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4"/>
      <c r="DW97" s="975"/>
      <c r="DX97" s="975"/>
      <c r="DY97" s="975"/>
      <c r="DZ97" s="976"/>
      <c r="EA97" s="226"/>
    </row>
    <row r="98" spans="1:131" ht="26.25" hidden="1" customHeight="1" x14ac:dyDescent="0.15">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974"/>
      <c r="BT98" s="975"/>
      <c r="BU98" s="975"/>
      <c r="BV98" s="975"/>
      <c r="BW98" s="975"/>
      <c r="BX98" s="975"/>
      <c r="BY98" s="975"/>
      <c r="BZ98" s="975"/>
      <c r="CA98" s="975"/>
      <c r="CB98" s="975"/>
      <c r="CC98" s="975"/>
      <c r="CD98" s="975"/>
      <c r="CE98" s="975"/>
      <c r="CF98" s="975"/>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4"/>
      <c r="DW98" s="975"/>
      <c r="DX98" s="975"/>
      <c r="DY98" s="975"/>
      <c r="DZ98" s="976"/>
      <c r="EA98" s="226"/>
    </row>
    <row r="99" spans="1:131" ht="26.25" hidden="1" customHeight="1" x14ac:dyDescent="0.15">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974"/>
      <c r="BT99" s="975"/>
      <c r="BU99" s="975"/>
      <c r="BV99" s="975"/>
      <c r="BW99" s="975"/>
      <c r="BX99" s="975"/>
      <c r="BY99" s="975"/>
      <c r="BZ99" s="975"/>
      <c r="CA99" s="975"/>
      <c r="CB99" s="975"/>
      <c r="CC99" s="975"/>
      <c r="CD99" s="975"/>
      <c r="CE99" s="975"/>
      <c r="CF99" s="975"/>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4"/>
      <c r="DW99" s="975"/>
      <c r="DX99" s="975"/>
      <c r="DY99" s="975"/>
      <c r="DZ99" s="976"/>
      <c r="EA99" s="226"/>
    </row>
    <row r="100" spans="1:131" ht="26.25" hidden="1" customHeight="1" x14ac:dyDescent="0.15">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974"/>
      <c r="BT100" s="975"/>
      <c r="BU100" s="975"/>
      <c r="BV100" s="975"/>
      <c r="BW100" s="975"/>
      <c r="BX100" s="975"/>
      <c r="BY100" s="975"/>
      <c r="BZ100" s="975"/>
      <c r="CA100" s="975"/>
      <c r="CB100" s="975"/>
      <c r="CC100" s="975"/>
      <c r="CD100" s="975"/>
      <c r="CE100" s="975"/>
      <c r="CF100" s="975"/>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4"/>
      <c r="DW100" s="975"/>
      <c r="DX100" s="975"/>
      <c r="DY100" s="975"/>
      <c r="DZ100" s="976"/>
      <c r="EA100" s="226"/>
    </row>
    <row r="101" spans="1:131" ht="26.25" hidden="1" customHeight="1" x14ac:dyDescent="0.15">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974"/>
      <c r="BT101" s="975"/>
      <c r="BU101" s="975"/>
      <c r="BV101" s="975"/>
      <c r="BW101" s="975"/>
      <c r="BX101" s="975"/>
      <c r="BY101" s="975"/>
      <c r="BZ101" s="975"/>
      <c r="CA101" s="975"/>
      <c r="CB101" s="975"/>
      <c r="CC101" s="975"/>
      <c r="CD101" s="975"/>
      <c r="CE101" s="975"/>
      <c r="CF101" s="975"/>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4"/>
      <c r="DW101" s="975"/>
      <c r="DX101" s="975"/>
      <c r="DY101" s="975"/>
      <c r="DZ101" s="976"/>
      <c r="EA101" s="226"/>
    </row>
    <row r="102" spans="1:131" ht="26.25" customHeight="1" thickBot="1" x14ac:dyDescent="0.2">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388</v>
      </c>
      <c r="BR102" s="966" t="s">
        <v>416</v>
      </c>
      <c r="BS102" s="967"/>
      <c r="BT102" s="967"/>
      <c r="BU102" s="967"/>
      <c r="BV102" s="967"/>
      <c r="BW102" s="967"/>
      <c r="BX102" s="967"/>
      <c r="BY102" s="967"/>
      <c r="BZ102" s="967"/>
      <c r="CA102" s="967"/>
      <c r="CB102" s="967"/>
      <c r="CC102" s="967"/>
      <c r="CD102" s="967"/>
      <c r="CE102" s="967"/>
      <c r="CF102" s="967"/>
      <c r="CG102" s="977"/>
      <c r="CH102" s="978"/>
      <c r="CI102" s="979"/>
      <c r="CJ102" s="979"/>
      <c r="CK102" s="979"/>
      <c r="CL102" s="980"/>
      <c r="CM102" s="978"/>
      <c r="CN102" s="979"/>
      <c r="CO102" s="979"/>
      <c r="CP102" s="979"/>
      <c r="CQ102" s="980"/>
      <c r="CR102" s="981"/>
      <c r="CS102" s="982"/>
      <c r="CT102" s="982"/>
      <c r="CU102" s="982"/>
      <c r="CV102" s="983"/>
      <c r="CW102" s="981"/>
      <c r="CX102" s="982"/>
      <c r="CY102" s="982"/>
      <c r="CZ102" s="982"/>
      <c r="DA102" s="983"/>
      <c r="DB102" s="981"/>
      <c r="DC102" s="982"/>
      <c r="DD102" s="982"/>
      <c r="DE102" s="982"/>
      <c r="DF102" s="983"/>
      <c r="DG102" s="981"/>
      <c r="DH102" s="982"/>
      <c r="DI102" s="982"/>
      <c r="DJ102" s="982"/>
      <c r="DK102" s="983"/>
      <c r="DL102" s="981"/>
      <c r="DM102" s="982"/>
      <c r="DN102" s="982"/>
      <c r="DO102" s="982"/>
      <c r="DP102" s="983"/>
      <c r="DQ102" s="981"/>
      <c r="DR102" s="982"/>
      <c r="DS102" s="982"/>
      <c r="DT102" s="982"/>
      <c r="DU102" s="983"/>
      <c r="DV102" s="966"/>
      <c r="DW102" s="967"/>
      <c r="DX102" s="967"/>
      <c r="DY102" s="967"/>
      <c r="DZ102" s="968"/>
      <c r="EA102" s="226"/>
    </row>
    <row r="103" spans="1:131" ht="26.25" customHeight="1" x14ac:dyDescent="0.15">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969" t="s">
        <v>417</v>
      </c>
      <c r="BR103" s="969"/>
      <c r="BS103" s="969"/>
      <c r="BT103" s="969"/>
      <c r="BU103" s="969"/>
      <c r="BV103" s="969"/>
      <c r="BW103" s="969"/>
      <c r="BX103" s="969"/>
      <c r="BY103" s="969"/>
      <c r="BZ103" s="969"/>
      <c r="CA103" s="969"/>
      <c r="CB103" s="969"/>
      <c r="CC103" s="969"/>
      <c r="CD103" s="969"/>
      <c r="CE103" s="969"/>
      <c r="CF103" s="969"/>
      <c r="CG103" s="969"/>
      <c r="CH103" s="969"/>
      <c r="CI103" s="969"/>
      <c r="CJ103" s="969"/>
      <c r="CK103" s="969"/>
      <c r="CL103" s="969"/>
      <c r="CM103" s="969"/>
      <c r="CN103" s="969"/>
      <c r="CO103" s="969"/>
      <c r="CP103" s="969"/>
      <c r="CQ103" s="969"/>
      <c r="CR103" s="969"/>
      <c r="CS103" s="969"/>
      <c r="CT103" s="969"/>
      <c r="CU103" s="969"/>
      <c r="CV103" s="969"/>
      <c r="CW103" s="969"/>
      <c r="CX103" s="969"/>
      <c r="CY103" s="969"/>
      <c r="CZ103" s="969"/>
      <c r="DA103" s="969"/>
      <c r="DB103" s="969"/>
      <c r="DC103" s="969"/>
      <c r="DD103" s="969"/>
      <c r="DE103" s="969"/>
      <c r="DF103" s="969"/>
      <c r="DG103" s="969"/>
      <c r="DH103" s="969"/>
      <c r="DI103" s="969"/>
      <c r="DJ103" s="969"/>
      <c r="DK103" s="969"/>
      <c r="DL103" s="969"/>
      <c r="DM103" s="969"/>
      <c r="DN103" s="969"/>
      <c r="DO103" s="969"/>
      <c r="DP103" s="969"/>
      <c r="DQ103" s="969"/>
      <c r="DR103" s="969"/>
      <c r="DS103" s="969"/>
      <c r="DT103" s="969"/>
      <c r="DU103" s="969"/>
      <c r="DV103" s="969"/>
      <c r="DW103" s="969"/>
      <c r="DX103" s="969"/>
      <c r="DY103" s="969"/>
      <c r="DZ103" s="969"/>
      <c r="EA103" s="226"/>
    </row>
    <row r="104" spans="1:131" ht="26.25" customHeight="1" x14ac:dyDescent="0.15">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970" t="s">
        <v>418</v>
      </c>
      <c r="BR104" s="970"/>
      <c r="BS104" s="970"/>
      <c r="BT104" s="970"/>
      <c r="BU104" s="970"/>
      <c r="BV104" s="970"/>
      <c r="BW104" s="970"/>
      <c r="BX104" s="970"/>
      <c r="BY104" s="970"/>
      <c r="BZ104" s="970"/>
      <c r="CA104" s="970"/>
      <c r="CB104" s="970"/>
      <c r="CC104" s="970"/>
      <c r="CD104" s="970"/>
      <c r="CE104" s="970"/>
      <c r="CF104" s="970"/>
      <c r="CG104" s="970"/>
      <c r="CH104" s="970"/>
      <c r="CI104" s="970"/>
      <c r="CJ104" s="970"/>
      <c r="CK104" s="970"/>
      <c r="CL104" s="970"/>
      <c r="CM104" s="970"/>
      <c r="CN104" s="970"/>
      <c r="CO104" s="970"/>
      <c r="CP104" s="970"/>
      <c r="CQ104" s="970"/>
      <c r="CR104" s="970"/>
      <c r="CS104" s="970"/>
      <c r="CT104" s="970"/>
      <c r="CU104" s="970"/>
      <c r="CV104" s="970"/>
      <c r="CW104" s="970"/>
      <c r="CX104" s="970"/>
      <c r="CY104" s="970"/>
      <c r="CZ104" s="970"/>
      <c r="DA104" s="970"/>
      <c r="DB104" s="970"/>
      <c r="DC104" s="970"/>
      <c r="DD104" s="970"/>
      <c r="DE104" s="970"/>
      <c r="DF104" s="970"/>
      <c r="DG104" s="970"/>
      <c r="DH104" s="970"/>
      <c r="DI104" s="970"/>
      <c r="DJ104" s="970"/>
      <c r="DK104" s="970"/>
      <c r="DL104" s="970"/>
      <c r="DM104" s="970"/>
      <c r="DN104" s="970"/>
      <c r="DO104" s="970"/>
      <c r="DP104" s="970"/>
      <c r="DQ104" s="970"/>
      <c r="DR104" s="970"/>
      <c r="DS104" s="970"/>
      <c r="DT104" s="970"/>
      <c r="DU104" s="970"/>
      <c r="DV104" s="970"/>
      <c r="DW104" s="970"/>
      <c r="DX104" s="970"/>
      <c r="DY104" s="970"/>
      <c r="DZ104" s="970"/>
      <c r="EA104" s="226"/>
    </row>
    <row r="105" spans="1:131" ht="11.25" customHeight="1" x14ac:dyDescent="0.15">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15">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
      <c r="A107" s="245" t="s">
        <v>419</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420</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15">
      <c r="A108" s="971" t="s">
        <v>421</v>
      </c>
      <c r="B108" s="972"/>
      <c r="C108" s="972"/>
      <c r="D108" s="972"/>
      <c r="E108" s="972"/>
      <c r="F108" s="972"/>
      <c r="G108" s="972"/>
      <c r="H108" s="972"/>
      <c r="I108" s="972"/>
      <c r="J108" s="972"/>
      <c r="K108" s="972"/>
      <c r="L108" s="972"/>
      <c r="M108" s="972"/>
      <c r="N108" s="972"/>
      <c r="O108" s="972"/>
      <c r="P108" s="972"/>
      <c r="Q108" s="972"/>
      <c r="R108" s="972"/>
      <c r="S108" s="972"/>
      <c r="T108" s="972"/>
      <c r="U108" s="972"/>
      <c r="V108" s="972"/>
      <c r="W108" s="972"/>
      <c r="X108" s="972"/>
      <c r="Y108" s="972"/>
      <c r="Z108" s="972"/>
      <c r="AA108" s="972"/>
      <c r="AB108" s="972"/>
      <c r="AC108" s="972"/>
      <c r="AD108" s="972"/>
      <c r="AE108" s="972"/>
      <c r="AF108" s="972"/>
      <c r="AG108" s="972"/>
      <c r="AH108" s="972"/>
      <c r="AI108" s="972"/>
      <c r="AJ108" s="972"/>
      <c r="AK108" s="972"/>
      <c r="AL108" s="972"/>
      <c r="AM108" s="972"/>
      <c r="AN108" s="972"/>
      <c r="AO108" s="972"/>
      <c r="AP108" s="972"/>
      <c r="AQ108" s="972"/>
      <c r="AR108" s="972"/>
      <c r="AS108" s="972"/>
      <c r="AT108" s="973"/>
      <c r="AU108" s="971" t="s">
        <v>422</v>
      </c>
      <c r="AV108" s="972"/>
      <c r="AW108" s="972"/>
      <c r="AX108" s="972"/>
      <c r="AY108" s="972"/>
      <c r="AZ108" s="972"/>
      <c r="BA108" s="972"/>
      <c r="BB108" s="972"/>
      <c r="BC108" s="972"/>
      <c r="BD108" s="972"/>
      <c r="BE108" s="972"/>
      <c r="BF108" s="972"/>
      <c r="BG108" s="972"/>
      <c r="BH108" s="972"/>
      <c r="BI108" s="972"/>
      <c r="BJ108" s="972"/>
      <c r="BK108" s="972"/>
      <c r="BL108" s="972"/>
      <c r="BM108" s="972"/>
      <c r="BN108" s="972"/>
      <c r="BO108" s="972"/>
      <c r="BP108" s="972"/>
      <c r="BQ108" s="972"/>
      <c r="BR108" s="972"/>
      <c r="BS108" s="972"/>
      <c r="BT108" s="972"/>
      <c r="BU108" s="972"/>
      <c r="BV108" s="972"/>
      <c r="BW108" s="972"/>
      <c r="BX108" s="972"/>
      <c r="BY108" s="972"/>
      <c r="BZ108" s="972"/>
      <c r="CA108" s="972"/>
      <c r="CB108" s="972"/>
      <c r="CC108" s="972"/>
      <c r="CD108" s="972"/>
      <c r="CE108" s="972"/>
      <c r="CF108" s="972"/>
      <c r="CG108" s="972"/>
      <c r="CH108" s="972"/>
      <c r="CI108" s="972"/>
      <c r="CJ108" s="972"/>
      <c r="CK108" s="972"/>
      <c r="CL108" s="972"/>
      <c r="CM108" s="972"/>
      <c r="CN108" s="972"/>
      <c r="CO108" s="972"/>
      <c r="CP108" s="972"/>
      <c r="CQ108" s="972"/>
      <c r="CR108" s="972"/>
      <c r="CS108" s="972"/>
      <c r="CT108" s="972"/>
      <c r="CU108" s="972"/>
      <c r="CV108" s="972"/>
      <c r="CW108" s="972"/>
      <c r="CX108" s="972"/>
      <c r="CY108" s="972"/>
      <c r="CZ108" s="972"/>
      <c r="DA108" s="972"/>
      <c r="DB108" s="972"/>
      <c r="DC108" s="972"/>
      <c r="DD108" s="972"/>
      <c r="DE108" s="972"/>
      <c r="DF108" s="972"/>
      <c r="DG108" s="972"/>
      <c r="DH108" s="972"/>
      <c r="DI108" s="972"/>
      <c r="DJ108" s="972"/>
      <c r="DK108" s="972"/>
      <c r="DL108" s="972"/>
      <c r="DM108" s="972"/>
      <c r="DN108" s="972"/>
      <c r="DO108" s="972"/>
      <c r="DP108" s="972"/>
      <c r="DQ108" s="972"/>
      <c r="DR108" s="972"/>
      <c r="DS108" s="972"/>
      <c r="DT108" s="972"/>
      <c r="DU108" s="972"/>
      <c r="DV108" s="972"/>
      <c r="DW108" s="972"/>
      <c r="DX108" s="972"/>
      <c r="DY108" s="972"/>
      <c r="DZ108" s="973"/>
    </row>
    <row r="109" spans="1:131" s="226" customFormat="1" ht="26.25" customHeight="1" x14ac:dyDescent="0.15">
      <c r="A109" s="924" t="s">
        <v>423</v>
      </c>
      <c r="B109" s="925"/>
      <c r="C109" s="925"/>
      <c r="D109" s="925"/>
      <c r="E109" s="925"/>
      <c r="F109" s="925"/>
      <c r="G109" s="925"/>
      <c r="H109" s="925"/>
      <c r="I109" s="925"/>
      <c r="J109" s="925"/>
      <c r="K109" s="925"/>
      <c r="L109" s="925"/>
      <c r="M109" s="925"/>
      <c r="N109" s="925"/>
      <c r="O109" s="925"/>
      <c r="P109" s="925"/>
      <c r="Q109" s="925"/>
      <c r="R109" s="925"/>
      <c r="S109" s="925"/>
      <c r="T109" s="925"/>
      <c r="U109" s="925"/>
      <c r="V109" s="925"/>
      <c r="W109" s="925"/>
      <c r="X109" s="925"/>
      <c r="Y109" s="925"/>
      <c r="Z109" s="926"/>
      <c r="AA109" s="927" t="s">
        <v>424</v>
      </c>
      <c r="AB109" s="925"/>
      <c r="AC109" s="925"/>
      <c r="AD109" s="925"/>
      <c r="AE109" s="926"/>
      <c r="AF109" s="927" t="s">
        <v>425</v>
      </c>
      <c r="AG109" s="925"/>
      <c r="AH109" s="925"/>
      <c r="AI109" s="925"/>
      <c r="AJ109" s="926"/>
      <c r="AK109" s="927" t="s">
        <v>303</v>
      </c>
      <c r="AL109" s="925"/>
      <c r="AM109" s="925"/>
      <c r="AN109" s="925"/>
      <c r="AO109" s="926"/>
      <c r="AP109" s="927" t="s">
        <v>426</v>
      </c>
      <c r="AQ109" s="925"/>
      <c r="AR109" s="925"/>
      <c r="AS109" s="925"/>
      <c r="AT109" s="958"/>
      <c r="AU109" s="924" t="s">
        <v>423</v>
      </c>
      <c r="AV109" s="925"/>
      <c r="AW109" s="925"/>
      <c r="AX109" s="925"/>
      <c r="AY109" s="925"/>
      <c r="AZ109" s="925"/>
      <c r="BA109" s="925"/>
      <c r="BB109" s="925"/>
      <c r="BC109" s="925"/>
      <c r="BD109" s="925"/>
      <c r="BE109" s="925"/>
      <c r="BF109" s="925"/>
      <c r="BG109" s="925"/>
      <c r="BH109" s="925"/>
      <c r="BI109" s="925"/>
      <c r="BJ109" s="925"/>
      <c r="BK109" s="925"/>
      <c r="BL109" s="925"/>
      <c r="BM109" s="925"/>
      <c r="BN109" s="925"/>
      <c r="BO109" s="925"/>
      <c r="BP109" s="926"/>
      <c r="BQ109" s="927" t="s">
        <v>424</v>
      </c>
      <c r="BR109" s="925"/>
      <c r="BS109" s="925"/>
      <c r="BT109" s="925"/>
      <c r="BU109" s="926"/>
      <c r="BV109" s="927" t="s">
        <v>425</v>
      </c>
      <c r="BW109" s="925"/>
      <c r="BX109" s="925"/>
      <c r="BY109" s="925"/>
      <c r="BZ109" s="926"/>
      <c r="CA109" s="927" t="s">
        <v>303</v>
      </c>
      <c r="CB109" s="925"/>
      <c r="CC109" s="925"/>
      <c r="CD109" s="925"/>
      <c r="CE109" s="926"/>
      <c r="CF109" s="965" t="s">
        <v>426</v>
      </c>
      <c r="CG109" s="965"/>
      <c r="CH109" s="965"/>
      <c r="CI109" s="965"/>
      <c r="CJ109" s="965"/>
      <c r="CK109" s="927" t="s">
        <v>427</v>
      </c>
      <c r="CL109" s="925"/>
      <c r="CM109" s="925"/>
      <c r="CN109" s="925"/>
      <c r="CO109" s="925"/>
      <c r="CP109" s="925"/>
      <c r="CQ109" s="925"/>
      <c r="CR109" s="925"/>
      <c r="CS109" s="925"/>
      <c r="CT109" s="925"/>
      <c r="CU109" s="925"/>
      <c r="CV109" s="925"/>
      <c r="CW109" s="925"/>
      <c r="CX109" s="925"/>
      <c r="CY109" s="925"/>
      <c r="CZ109" s="925"/>
      <c r="DA109" s="925"/>
      <c r="DB109" s="925"/>
      <c r="DC109" s="925"/>
      <c r="DD109" s="925"/>
      <c r="DE109" s="925"/>
      <c r="DF109" s="926"/>
      <c r="DG109" s="927" t="s">
        <v>424</v>
      </c>
      <c r="DH109" s="925"/>
      <c r="DI109" s="925"/>
      <c r="DJ109" s="925"/>
      <c r="DK109" s="926"/>
      <c r="DL109" s="927" t="s">
        <v>425</v>
      </c>
      <c r="DM109" s="925"/>
      <c r="DN109" s="925"/>
      <c r="DO109" s="925"/>
      <c r="DP109" s="926"/>
      <c r="DQ109" s="927" t="s">
        <v>303</v>
      </c>
      <c r="DR109" s="925"/>
      <c r="DS109" s="925"/>
      <c r="DT109" s="925"/>
      <c r="DU109" s="926"/>
      <c r="DV109" s="927" t="s">
        <v>426</v>
      </c>
      <c r="DW109" s="925"/>
      <c r="DX109" s="925"/>
      <c r="DY109" s="925"/>
      <c r="DZ109" s="958"/>
    </row>
    <row r="110" spans="1:131" s="226" customFormat="1" ht="26.25" customHeight="1" x14ac:dyDescent="0.15">
      <c r="A110" s="836" t="s">
        <v>428</v>
      </c>
      <c r="B110" s="837"/>
      <c r="C110" s="837"/>
      <c r="D110" s="837"/>
      <c r="E110" s="837"/>
      <c r="F110" s="837"/>
      <c r="G110" s="837"/>
      <c r="H110" s="837"/>
      <c r="I110" s="837"/>
      <c r="J110" s="837"/>
      <c r="K110" s="837"/>
      <c r="L110" s="837"/>
      <c r="M110" s="837"/>
      <c r="N110" s="837"/>
      <c r="O110" s="837"/>
      <c r="P110" s="837"/>
      <c r="Q110" s="837"/>
      <c r="R110" s="837"/>
      <c r="S110" s="837"/>
      <c r="T110" s="837"/>
      <c r="U110" s="837"/>
      <c r="V110" s="837"/>
      <c r="W110" s="837"/>
      <c r="X110" s="837"/>
      <c r="Y110" s="837"/>
      <c r="Z110" s="838"/>
      <c r="AA110" s="917">
        <v>51957</v>
      </c>
      <c r="AB110" s="918"/>
      <c r="AC110" s="918"/>
      <c r="AD110" s="918"/>
      <c r="AE110" s="919"/>
      <c r="AF110" s="920">
        <v>40804</v>
      </c>
      <c r="AG110" s="918"/>
      <c r="AH110" s="918"/>
      <c r="AI110" s="918"/>
      <c r="AJ110" s="919"/>
      <c r="AK110" s="920">
        <v>40798</v>
      </c>
      <c r="AL110" s="918"/>
      <c r="AM110" s="918"/>
      <c r="AN110" s="918"/>
      <c r="AO110" s="919"/>
      <c r="AP110" s="921">
        <v>1.8</v>
      </c>
      <c r="AQ110" s="922"/>
      <c r="AR110" s="922"/>
      <c r="AS110" s="922"/>
      <c r="AT110" s="923"/>
      <c r="AU110" s="959" t="s">
        <v>73</v>
      </c>
      <c r="AV110" s="960"/>
      <c r="AW110" s="960"/>
      <c r="AX110" s="960"/>
      <c r="AY110" s="960"/>
      <c r="AZ110" s="889" t="s">
        <v>429</v>
      </c>
      <c r="BA110" s="837"/>
      <c r="BB110" s="837"/>
      <c r="BC110" s="837"/>
      <c r="BD110" s="837"/>
      <c r="BE110" s="837"/>
      <c r="BF110" s="837"/>
      <c r="BG110" s="837"/>
      <c r="BH110" s="837"/>
      <c r="BI110" s="837"/>
      <c r="BJ110" s="837"/>
      <c r="BK110" s="837"/>
      <c r="BL110" s="837"/>
      <c r="BM110" s="837"/>
      <c r="BN110" s="837"/>
      <c r="BO110" s="837"/>
      <c r="BP110" s="838"/>
      <c r="BQ110" s="890">
        <v>299399</v>
      </c>
      <c r="BR110" s="871"/>
      <c r="BS110" s="871"/>
      <c r="BT110" s="871"/>
      <c r="BU110" s="871"/>
      <c r="BV110" s="871">
        <v>263379</v>
      </c>
      <c r="BW110" s="871"/>
      <c r="BX110" s="871"/>
      <c r="BY110" s="871"/>
      <c r="BZ110" s="871"/>
      <c r="CA110" s="871">
        <v>226782</v>
      </c>
      <c r="CB110" s="871"/>
      <c r="CC110" s="871"/>
      <c r="CD110" s="871"/>
      <c r="CE110" s="871"/>
      <c r="CF110" s="895">
        <v>10</v>
      </c>
      <c r="CG110" s="896"/>
      <c r="CH110" s="896"/>
      <c r="CI110" s="896"/>
      <c r="CJ110" s="896"/>
      <c r="CK110" s="955" t="s">
        <v>430</v>
      </c>
      <c r="CL110" s="848"/>
      <c r="CM110" s="889" t="s">
        <v>431</v>
      </c>
      <c r="CN110" s="837"/>
      <c r="CO110" s="837"/>
      <c r="CP110" s="837"/>
      <c r="CQ110" s="837"/>
      <c r="CR110" s="837"/>
      <c r="CS110" s="837"/>
      <c r="CT110" s="837"/>
      <c r="CU110" s="837"/>
      <c r="CV110" s="837"/>
      <c r="CW110" s="837"/>
      <c r="CX110" s="837"/>
      <c r="CY110" s="837"/>
      <c r="CZ110" s="837"/>
      <c r="DA110" s="837"/>
      <c r="DB110" s="837"/>
      <c r="DC110" s="837"/>
      <c r="DD110" s="837"/>
      <c r="DE110" s="837"/>
      <c r="DF110" s="838"/>
      <c r="DG110" s="890" t="s">
        <v>432</v>
      </c>
      <c r="DH110" s="871"/>
      <c r="DI110" s="871"/>
      <c r="DJ110" s="871"/>
      <c r="DK110" s="871"/>
      <c r="DL110" s="871" t="s">
        <v>128</v>
      </c>
      <c r="DM110" s="871"/>
      <c r="DN110" s="871"/>
      <c r="DO110" s="871"/>
      <c r="DP110" s="871"/>
      <c r="DQ110" s="871" t="s">
        <v>432</v>
      </c>
      <c r="DR110" s="871"/>
      <c r="DS110" s="871"/>
      <c r="DT110" s="871"/>
      <c r="DU110" s="871"/>
      <c r="DV110" s="872" t="s">
        <v>433</v>
      </c>
      <c r="DW110" s="872"/>
      <c r="DX110" s="872"/>
      <c r="DY110" s="872"/>
      <c r="DZ110" s="873"/>
    </row>
    <row r="111" spans="1:131" s="226" customFormat="1" ht="26.25" customHeight="1" x14ac:dyDescent="0.15">
      <c r="A111" s="803" t="s">
        <v>434</v>
      </c>
      <c r="B111" s="804"/>
      <c r="C111" s="804"/>
      <c r="D111" s="804"/>
      <c r="E111" s="804"/>
      <c r="F111" s="804"/>
      <c r="G111" s="804"/>
      <c r="H111" s="804"/>
      <c r="I111" s="804"/>
      <c r="J111" s="804"/>
      <c r="K111" s="804"/>
      <c r="L111" s="804"/>
      <c r="M111" s="804"/>
      <c r="N111" s="804"/>
      <c r="O111" s="804"/>
      <c r="P111" s="804"/>
      <c r="Q111" s="804"/>
      <c r="R111" s="804"/>
      <c r="S111" s="804"/>
      <c r="T111" s="804"/>
      <c r="U111" s="804"/>
      <c r="V111" s="804"/>
      <c r="W111" s="804"/>
      <c r="X111" s="804"/>
      <c r="Y111" s="804"/>
      <c r="Z111" s="954"/>
      <c r="AA111" s="947" t="s">
        <v>432</v>
      </c>
      <c r="AB111" s="948"/>
      <c r="AC111" s="948"/>
      <c r="AD111" s="948"/>
      <c r="AE111" s="949"/>
      <c r="AF111" s="950" t="s">
        <v>128</v>
      </c>
      <c r="AG111" s="948"/>
      <c r="AH111" s="948"/>
      <c r="AI111" s="948"/>
      <c r="AJ111" s="949"/>
      <c r="AK111" s="950" t="s">
        <v>433</v>
      </c>
      <c r="AL111" s="948"/>
      <c r="AM111" s="948"/>
      <c r="AN111" s="948"/>
      <c r="AO111" s="949"/>
      <c r="AP111" s="951" t="s">
        <v>432</v>
      </c>
      <c r="AQ111" s="952"/>
      <c r="AR111" s="952"/>
      <c r="AS111" s="952"/>
      <c r="AT111" s="953"/>
      <c r="AU111" s="961"/>
      <c r="AV111" s="962"/>
      <c r="AW111" s="962"/>
      <c r="AX111" s="962"/>
      <c r="AY111" s="962"/>
      <c r="AZ111" s="844" t="s">
        <v>435</v>
      </c>
      <c r="BA111" s="781"/>
      <c r="BB111" s="781"/>
      <c r="BC111" s="781"/>
      <c r="BD111" s="781"/>
      <c r="BE111" s="781"/>
      <c r="BF111" s="781"/>
      <c r="BG111" s="781"/>
      <c r="BH111" s="781"/>
      <c r="BI111" s="781"/>
      <c r="BJ111" s="781"/>
      <c r="BK111" s="781"/>
      <c r="BL111" s="781"/>
      <c r="BM111" s="781"/>
      <c r="BN111" s="781"/>
      <c r="BO111" s="781"/>
      <c r="BP111" s="782"/>
      <c r="BQ111" s="845">
        <v>1000</v>
      </c>
      <c r="BR111" s="846"/>
      <c r="BS111" s="846"/>
      <c r="BT111" s="846"/>
      <c r="BU111" s="846"/>
      <c r="BV111" s="846" t="s">
        <v>433</v>
      </c>
      <c r="BW111" s="846"/>
      <c r="BX111" s="846"/>
      <c r="BY111" s="846"/>
      <c r="BZ111" s="846"/>
      <c r="CA111" s="846" t="s">
        <v>432</v>
      </c>
      <c r="CB111" s="846"/>
      <c r="CC111" s="846"/>
      <c r="CD111" s="846"/>
      <c r="CE111" s="846"/>
      <c r="CF111" s="904" t="s">
        <v>432</v>
      </c>
      <c r="CG111" s="905"/>
      <c r="CH111" s="905"/>
      <c r="CI111" s="905"/>
      <c r="CJ111" s="905"/>
      <c r="CK111" s="956"/>
      <c r="CL111" s="850"/>
      <c r="CM111" s="844" t="s">
        <v>436</v>
      </c>
      <c r="CN111" s="781"/>
      <c r="CO111" s="781"/>
      <c r="CP111" s="781"/>
      <c r="CQ111" s="781"/>
      <c r="CR111" s="781"/>
      <c r="CS111" s="781"/>
      <c r="CT111" s="781"/>
      <c r="CU111" s="781"/>
      <c r="CV111" s="781"/>
      <c r="CW111" s="781"/>
      <c r="CX111" s="781"/>
      <c r="CY111" s="781"/>
      <c r="CZ111" s="781"/>
      <c r="DA111" s="781"/>
      <c r="DB111" s="781"/>
      <c r="DC111" s="781"/>
      <c r="DD111" s="781"/>
      <c r="DE111" s="781"/>
      <c r="DF111" s="782"/>
      <c r="DG111" s="845" t="s">
        <v>128</v>
      </c>
      <c r="DH111" s="846"/>
      <c r="DI111" s="846"/>
      <c r="DJ111" s="846"/>
      <c r="DK111" s="846"/>
      <c r="DL111" s="846" t="s">
        <v>432</v>
      </c>
      <c r="DM111" s="846"/>
      <c r="DN111" s="846"/>
      <c r="DO111" s="846"/>
      <c r="DP111" s="846"/>
      <c r="DQ111" s="846" t="s">
        <v>433</v>
      </c>
      <c r="DR111" s="846"/>
      <c r="DS111" s="846"/>
      <c r="DT111" s="846"/>
      <c r="DU111" s="846"/>
      <c r="DV111" s="823" t="s">
        <v>432</v>
      </c>
      <c r="DW111" s="823"/>
      <c r="DX111" s="823"/>
      <c r="DY111" s="823"/>
      <c r="DZ111" s="824"/>
    </row>
    <row r="112" spans="1:131" s="226" customFormat="1" ht="26.25" customHeight="1" x14ac:dyDescent="0.15">
      <c r="A112" s="941" t="s">
        <v>437</v>
      </c>
      <c r="B112" s="942"/>
      <c r="C112" s="781" t="s">
        <v>438</v>
      </c>
      <c r="D112" s="781"/>
      <c r="E112" s="781"/>
      <c r="F112" s="781"/>
      <c r="G112" s="781"/>
      <c r="H112" s="781"/>
      <c r="I112" s="781"/>
      <c r="J112" s="781"/>
      <c r="K112" s="781"/>
      <c r="L112" s="781"/>
      <c r="M112" s="781"/>
      <c r="N112" s="781"/>
      <c r="O112" s="781"/>
      <c r="P112" s="781"/>
      <c r="Q112" s="781"/>
      <c r="R112" s="781"/>
      <c r="S112" s="781"/>
      <c r="T112" s="781"/>
      <c r="U112" s="781"/>
      <c r="V112" s="781"/>
      <c r="W112" s="781"/>
      <c r="X112" s="781"/>
      <c r="Y112" s="781"/>
      <c r="Z112" s="782"/>
      <c r="AA112" s="808" t="s">
        <v>432</v>
      </c>
      <c r="AB112" s="809"/>
      <c r="AC112" s="809"/>
      <c r="AD112" s="809"/>
      <c r="AE112" s="810"/>
      <c r="AF112" s="811" t="s">
        <v>433</v>
      </c>
      <c r="AG112" s="809"/>
      <c r="AH112" s="809"/>
      <c r="AI112" s="809"/>
      <c r="AJ112" s="810"/>
      <c r="AK112" s="811" t="s">
        <v>433</v>
      </c>
      <c r="AL112" s="809"/>
      <c r="AM112" s="809"/>
      <c r="AN112" s="809"/>
      <c r="AO112" s="810"/>
      <c r="AP112" s="853" t="s">
        <v>432</v>
      </c>
      <c r="AQ112" s="854"/>
      <c r="AR112" s="854"/>
      <c r="AS112" s="854"/>
      <c r="AT112" s="855"/>
      <c r="AU112" s="961"/>
      <c r="AV112" s="962"/>
      <c r="AW112" s="962"/>
      <c r="AX112" s="962"/>
      <c r="AY112" s="962"/>
      <c r="AZ112" s="844" t="s">
        <v>439</v>
      </c>
      <c r="BA112" s="781"/>
      <c r="BB112" s="781"/>
      <c r="BC112" s="781"/>
      <c r="BD112" s="781"/>
      <c r="BE112" s="781"/>
      <c r="BF112" s="781"/>
      <c r="BG112" s="781"/>
      <c r="BH112" s="781"/>
      <c r="BI112" s="781"/>
      <c r="BJ112" s="781"/>
      <c r="BK112" s="781"/>
      <c r="BL112" s="781"/>
      <c r="BM112" s="781"/>
      <c r="BN112" s="781"/>
      <c r="BO112" s="781"/>
      <c r="BP112" s="782"/>
      <c r="BQ112" s="845">
        <v>1687846</v>
      </c>
      <c r="BR112" s="846"/>
      <c r="BS112" s="846"/>
      <c r="BT112" s="846"/>
      <c r="BU112" s="846"/>
      <c r="BV112" s="846">
        <v>1570134</v>
      </c>
      <c r="BW112" s="846"/>
      <c r="BX112" s="846"/>
      <c r="BY112" s="846"/>
      <c r="BZ112" s="846"/>
      <c r="CA112" s="846">
        <v>1441536</v>
      </c>
      <c r="CB112" s="846"/>
      <c r="CC112" s="846"/>
      <c r="CD112" s="846"/>
      <c r="CE112" s="846"/>
      <c r="CF112" s="904">
        <v>63.3</v>
      </c>
      <c r="CG112" s="905"/>
      <c r="CH112" s="905"/>
      <c r="CI112" s="905"/>
      <c r="CJ112" s="905"/>
      <c r="CK112" s="956"/>
      <c r="CL112" s="850"/>
      <c r="CM112" s="844" t="s">
        <v>440</v>
      </c>
      <c r="CN112" s="781"/>
      <c r="CO112" s="781"/>
      <c r="CP112" s="781"/>
      <c r="CQ112" s="781"/>
      <c r="CR112" s="781"/>
      <c r="CS112" s="781"/>
      <c r="CT112" s="781"/>
      <c r="CU112" s="781"/>
      <c r="CV112" s="781"/>
      <c r="CW112" s="781"/>
      <c r="CX112" s="781"/>
      <c r="CY112" s="781"/>
      <c r="CZ112" s="781"/>
      <c r="DA112" s="781"/>
      <c r="DB112" s="781"/>
      <c r="DC112" s="781"/>
      <c r="DD112" s="781"/>
      <c r="DE112" s="781"/>
      <c r="DF112" s="782"/>
      <c r="DG112" s="845" t="s">
        <v>433</v>
      </c>
      <c r="DH112" s="846"/>
      <c r="DI112" s="846"/>
      <c r="DJ112" s="846"/>
      <c r="DK112" s="846"/>
      <c r="DL112" s="846" t="s">
        <v>433</v>
      </c>
      <c r="DM112" s="846"/>
      <c r="DN112" s="846"/>
      <c r="DO112" s="846"/>
      <c r="DP112" s="846"/>
      <c r="DQ112" s="846" t="s">
        <v>433</v>
      </c>
      <c r="DR112" s="846"/>
      <c r="DS112" s="846"/>
      <c r="DT112" s="846"/>
      <c r="DU112" s="846"/>
      <c r="DV112" s="823" t="s">
        <v>433</v>
      </c>
      <c r="DW112" s="823"/>
      <c r="DX112" s="823"/>
      <c r="DY112" s="823"/>
      <c r="DZ112" s="824"/>
    </row>
    <row r="113" spans="1:130" s="226" customFormat="1" ht="26.25" customHeight="1" x14ac:dyDescent="0.15">
      <c r="A113" s="943"/>
      <c r="B113" s="944"/>
      <c r="C113" s="781" t="s">
        <v>441</v>
      </c>
      <c r="D113" s="781"/>
      <c r="E113" s="781"/>
      <c r="F113" s="781"/>
      <c r="G113" s="781"/>
      <c r="H113" s="781"/>
      <c r="I113" s="781"/>
      <c r="J113" s="781"/>
      <c r="K113" s="781"/>
      <c r="L113" s="781"/>
      <c r="M113" s="781"/>
      <c r="N113" s="781"/>
      <c r="O113" s="781"/>
      <c r="P113" s="781"/>
      <c r="Q113" s="781"/>
      <c r="R113" s="781"/>
      <c r="S113" s="781"/>
      <c r="T113" s="781"/>
      <c r="U113" s="781"/>
      <c r="V113" s="781"/>
      <c r="W113" s="781"/>
      <c r="X113" s="781"/>
      <c r="Y113" s="781"/>
      <c r="Z113" s="782"/>
      <c r="AA113" s="947">
        <v>155941</v>
      </c>
      <c r="AB113" s="948"/>
      <c r="AC113" s="948"/>
      <c r="AD113" s="948"/>
      <c r="AE113" s="949"/>
      <c r="AF113" s="950">
        <v>155518</v>
      </c>
      <c r="AG113" s="948"/>
      <c r="AH113" s="948"/>
      <c r="AI113" s="948"/>
      <c r="AJ113" s="949"/>
      <c r="AK113" s="950">
        <v>153810</v>
      </c>
      <c r="AL113" s="948"/>
      <c r="AM113" s="948"/>
      <c r="AN113" s="948"/>
      <c r="AO113" s="949"/>
      <c r="AP113" s="951">
        <v>6.7</v>
      </c>
      <c r="AQ113" s="952"/>
      <c r="AR113" s="952"/>
      <c r="AS113" s="952"/>
      <c r="AT113" s="953"/>
      <c r="AU113" s="961"/>
      <c r="AV113" s="962"/>
      <c r="AW113" s="962"/>
      <c r="AX113" s="962"/>
      <c r="AY113" s="962"/>
      <c r="AZ113" s="844" t="s">
        <v>442</v>
      </c>
      <c r="BA113" s="781"/>
      <c r="BB113" s="781"/>
      <c r="BC113" s="781"/>
      <c r="BD113" s="781"/>
      <c r="BE113" s="781"/>
      <c r="BF113" s="781"/>
      <c r="BG113" s="781"/>
      <c r="BH113" s="781"/>
      <c r="BI113" s="781"/>
      <c r="BJ113" s="781"/>
      <c r="BK113" s="781"/>
      <c r="BL113" s="781"/>
      <c r="BM113" s="781"/>
      <c r="BN113" s="781"/>
      <c r="BO113" s="781"/>
      <c r="BP113" s="782"/>
      <c r="BQ113" s="845">
        <v>7265</v>
      </c>
      <c r="BR113" s="846"/>
      <c r="BS113" s="846"/>
      <c r="BT113" s="846"/>
      <c r="BU113" s="846"/>
      <c r="BV113" s="846">
        <v>7792</v>
      </c>
      <c r="BW113" s="846"/>
      <c r="BX113" s="846"/>
      <c r="BY113" s="846"/>
      <c r="BZ113" s="846"/>
      <c r="CA113" s="846">
        <v>12469</v>
      </c>
      <c r="CB113" s="846"/>
      <c r="CC113" s="846"/>
      <c r="CD113" s="846"/>
      <c r="CE113" s="846"/>
      <c r="CF113" s="904">
        <v>0.5</v>
      </c>
      <c r="CG113" s="905"/>
      <c r="CH113" s="905"/>
      <c r="CI113" s="905"/>
      <c r="CJ113" s="905"/>
      <c r="CK113" s="956"/>
      <c r="CL113" s="850"/>
      <c r="CM113" s="844" t="s">
        <v>443</v>
      </c>
      <c r="CN113" s="781"/>
      <c r="CO113" s="781"/>
      <c r="CP113" s="781"/>
      <c r="CQ113" s="781"/>
      <c r="CR113" s="781"/>
      <c r="CS113" s="781"/>
      <c r="CT113" s="781"/>
      <c r="CU113" s="781"/>
      <c r="CV113" s="781"/>
      <c r="CW113" s="781"/>
      <c r="CX113" s="781"/>
      <c r="CY113" s="781"/>
      <c r="CZ113" s="781"/>
      <c r="DA113" s="781"/>
      <c r="DB113" s="781"/>
      <c r="DC113" s="781"/>
      <c r="DD113" s="781"/>
      <c r="DE113" s="781"/>
      <c r="DF113" s="782"/>
      <c r="DG113" s="808" t="s">
        <v>433</v>
      </c>
      <c r="DH113" s="809"/>
      <c r="DI113" s="809"/>
      <c r="DJ113" s="809"/>
      <c r="DK113" s="810"/>
      <c r="DL113" s="811" t="s">
        <v>433</v>
      </c>
      <c r="DM113" s="809"/>
      <c r="DN113" s="809"/>
      <c r="DO113" s="809"/>
      <c r="DP113" s="810"/>
      <c r="DQ113" s="811" t="s">
        <v>433</v>
      </c>
      <c r="DR113" s="809"/>
      <c r="DS113" s="809"/>
      <c r="DT113" s="809"/>
      <c r="DU113" s="810"/>
      <c r="DV113" s="853" t="s">
        <v>432</v>
      </c>
      <c r="DW113" s="854"/>
      <c r="DX113" s="854"/>
      <c r="DY113" s="854"/>
      <c r="DZ113" s="855"/>
    </row>
    <row r="114" spans="1:130" s="226" customFormat="1" ht="26.25" customHeight="1" x14ac:dyDescent="0.15">
      <c r="A114" s="943"/>
      <c r="B114" s="944"/>
      <c r="C114" s="781" t="s">
        <v>444</v>
      </c>
      <c r="D114" s="781"/>
      <c r="E114" s="781"/>
      <c r="F114" s="781"/>
      <c r="G114" s="781"/>
      <c r="H114" s="781"/>
      <c r="I114" s="781"/>
      <c r="J114" s="781"/>
      <c r="K114" s="781"/>
      <c r="L114" s="781"/>
      <c r="M114" s="781"/>
      <c r="N114" s="781"/>
      <c r="O114" s="781"/>
      <c r="P114" s="781"/>
      <c r="Q114" s="781"/>
      <c r="R114" s="781"/>
      <c r="S114" s="781"/>
      <c r="T114" s="781"/>
      <c r="U114" s="781"/>
      <c r="V114" s="781"/>
      <c r="W114" s="781"/>
      <c r="X114" s="781"/>
      <c r="Y114" s="781"/>
      <c r="Z114" s="782"/>
      <c r="AA114" s="808">
        <v>794</v>
      </c>
      <c r="AB114" s="809"/>
      <c r="AC114" s="809"/>
      <c r="AD114" s="809"/>
      <c r="AE114" s="810"/>
      <c r="AF114" s="811">
        <v>806</v>
      </c>
      <c r="AG114" s="809"/>
      <c r="AH114" s="809"/>
      <c r="AI114" s="809"/>
      <c r="AJ114" s="810"/>
      <c r="AK114" s="811">
        <v>805</v>
      </c>
      <c r="AL114" s="809"/>
      <c r="AM114" s="809"/>
      <c r="AN114" s="809"/>
      <c r="AO114" s="810"/>
      <c r="AP114" s="853">
        <v>0</v>
      </c>
      <c r="AQ114" s="854"/>
      <c r="AR114" s="854"/>
      <c r="AS114" s="854"/>
      <c r="AT114" s="855"/>
      <c r="AU114" s="961"/>
      <c r="AV114" s="962"/>
      <c r="AW114" s="962"/>
      <c r="AX114" s="962"/>
      <c r="AY114" s="962"/>
      <c r="AZ114" s="844" t="s">
        <v>445</v>
      </c>
      <c r="BA114" s="781"/>
      <c r="BB114" s="781"/>
      <c r="BC114" s="781"/>
      <c r="BD114" s="781"/>
      <c r="BE114" s="781"/>
      <c r="BF114" s="781"/>
      <c r="BG114" s="781"/>
      <c r="BH114" s="781"/>
      <c r="BI114" s="781"/>
      <c r="BJ114" s="781"/>
      <c r="BK114" s="781"/>
      <c r="BL114" s="781"/>
      <c r="BM114" s="781"/>
      <c r="BN114" s="781"/>
      <c r="BO114" s="781"/>
      <c r="BP114" s="782"/>
      <c r="BQ114" s="845">
        <v>404267</v>
      </c>
      <c r="BR114" s="846"/>
      <c r="BS114" s="846"/>
      <c r="BT114" s="846"/>
      <c r="BU114" s="846"/>
      <c r="BV114" s="846">
        <v>360751</v>
      </c>
      <c r="BW114" s="846"/>
      <c r="BX114" s="846"/>
      <c r="BY114" s="846"/>
      <c r="BZ114" s="846"/>
      <c r="CA114" s="846">
        <v>352005</v>
      </c>
      <c r="CB114" s="846"/>
      <c r="CC114" s="846"/>
      <c r="CD114" s="846"/>
      <c r="CE114" s="846"/>
      <c r="CF114" s="904">
        <v>15.4</v>
      </c>
      <c r="CG114" s="905"/>
      <c r="CH114" s="905"/>
      <c r="CI114" s="905"/>
      <c r="CJ114" s="905"/>
      <c r="CK114" s="956"/>
      <c r="CL114" s="850"/>
      <c r="CM114" s="844" t="s">
        <v>446</v>
      </c>
      <c r="CN114" s="781"/>
      <c r="CO114" s="781"/>
      <c r="CP114" s="781"/>
      <c r="CQ114" s="781"/>
      <c r="CR114" s="781"/>
      <c r="CS114" s="781"/>
      <c r="CT114" s="781"/>
      <c r="CU114" s="781"/>
      <c r="CV114" s="781"/>
      <c r="CW114" s="781"/>
      <c r="CX114" s="781"/>
      <c r="CY114" s="781"/>
      <c r="CZ114" s="781"/>
      <c r="DA114" s="781"/>
      <c r="DB114" s="781"/>
      <c r="DC114" s="781"/>
      <c r="DD114" s="781"/>
      <c r="DE114" s="781"/>
      <c r="DF114" s="782"/>
      <c r="DG114" s="808" t="s">
        <v>433</v>
      </c>
      <c r="DH114" s="809"/>
      <c r="DI114" s="809"/>
      <c r="DJ114" s="809"/>
      <c r="DK114" s="810"/>
      <c r="DL114" s="811" t="s">
        <v>128</v>
      </c>
      <c r="DM114" s="809"/>
      <c r="DN114" s="809"/>
      <c r="DO114" s="809"/>
      <c r="DP114" s="810"/>
      <c r="DQ114" s="811" t="s">
        <v>432</v>
      </c>
      <c r="DR114" s="809"/>
      <c r="DS114" s="809"/>
      <c r="DT114" s="809"/>
      <c r="DU114" s="810"/>
      <c r="DV114" s="853" t="s">
        <v>128</v>
      </c>
      <c r="DW114" s="854"/>
      <c r="DX114" s="854"/>
      <c r="DY114" s="854"/>
      <c r="DZ114" s="855"/>
    </row>
    <row r="115" spans="1:130" s="226" customFormat="1" ht="26.25" customHeight="1" x14ac:dyDescent="0.15">
      <c r="A115" s="943"/>
      <c r="B115" s="944"/>
      <c r="C115" s="781" t="s">
        <v>447</v>
      </c>
      <c r="D115" s="781"/>
      <c r="E115" s="781"/>
      <c r="F115" s="781"/>
      <c r="G115" s="781"/>
      <c r="H115" s="781"/>
      <c r="I115" s="781"/>
      <c r="J115" s="781"/>
      <c r="K115" s="781"/>
      <c r="L115" s="781"/>
      <c r="M115" s="781"/>
      <c r="N115" s="781"/>
      <c r="O115" s="781"/>
      <c r="P115" s="781"/>
      <c r="Q115" s="781"/>
      <c r="R115" s="781"/>
      <c r="S115" s="781"/>
      <c r="T115" s="781"/>
      <c r="U115" s="781"/>
      <c r="V115" s="781"/>
      <c r="W115" s="781"/>
      <c r="X115" s="781"/>
      <c r="Y115" s="781"/>
      <c r="Z115" s="782"/>
      <c r="AA115" s="947" t="s">
        <v>433</v>
      </c>
      <c r="AB115" s="948"/>
      <c r="AC115" s="948"/>
      <c r="AD115" s="948"/>
      <c r="AE115" s="949"/>
      <c r="AF115" s="950" t="s">
        <v>433</v>
      </c>
      <c r="AG115" s="948"/>
      <c r="AH115" s="948"/>
      <c r="AI115" s="948"/>
      <c r="AJ115" s="949"/>
      <c r="AK115" s="950" t="s">
        <v>448</v>
      </c>
      <c r="AL115" s="948"/>
      <c r="AM115" s="948"/>
      <c r="AN115" s="948"/>
      <c r="AO115" s="949"/>
      <c r="AP115" s="951" t="s">
        <v>432</v>
      </c>
      <c r="AQ115" s="952"/>
      <c r="AR115" s="952"/>
      <c r="AS115" s="952"/>
      <c r="AT115" s="953"/>
      <c r="AU115" s="961"/>
      <c r="AV115" s="962"/>
      <c r="AW115" s="962"/>
      <c r="AX115" s="962"/>
      <c r="AY115" s="962"/>
      <c r="AZ115" s="844" t="s">
        <v>449</v>
      </c>
      <c r="BA115" s="781"/>
      <c r="BB115" s="781"/>
      <c r="BC115" s="781"/>
      <c r="BD115" s="781"/>
      <c r="BE115" s="781"/>
      <c r="BF115" s="781"/>
      <c r="BG115" s="781"/>
      <c r="BH115" s="781"/>
      <c r="BI115" s="781"/>
      <c r="BJ115" s="781"/>
      <c r="BK115" s="781"/>
      <c r="BL115" s="781"/>
      <c r="BM115" s="781"/>
      <c r="BN115" s="781"/>
      <c r="BO115" s="781"/>
      <c r="BP115" s="782"/>
      <c r="BQ115" s="845" t="s">
        <v>433</v>
      </c>
      <c r="BR115" s="846"/>
      <c r="BS115" s="846"/>
      <c r="BT115" s="846"/>
      <c r="BU115" s="846"/>
      <c r="BV115" s="846" t="s">
        <v>128</v>
      </c>
      <c r="BW115" s="846"/>
      <c r="BX115" s="846"/>
      <c r="BY115" s="846"/>
      <c r="BZ115" s="846"/>
      <c r="CA115" s="846" t="s">
        <v>432</v>
      </c>
      <c r="CB115" s="846"/>
      <c r="CC115" s="846"/>
      <c r="CD115" s="846"/>
      <c r="CE115" s="846"/>
      <c r="CF115" s="904" t="s">
        <v>128</v>
      </c>
      <c r="CG115" s="905"/>
      <c r="CH115" s="905"/>
      <c r="CI115" s="905"/>
      <c r="CJ115" s="905"/>
      <c r="CK115" s="956"/>
      <c r="CL115" s="850"/>
      <c r="CM115" s="844" t="s">
        <v>450</v>
      </c>
      <c r="CN115" s="781"/>
      <c r="CO115" s="781"/>
      <c r="CP115" s="781"/>
      <c r="CQ115" s="781"/>
      <c r="CR115" s="781"/>
      <c r="CS115" s="781"/>
      <c r="CT115" s="781"/>
      <c r="CU115" s="781"/>
      <c r="CV115" s="781"/>
      <c r="CW115" s="781"/>
      <c r="CX115" s="781"/>
      <c r="CY115" s="781"/>
      <c r="CZ115" s="781"/>
      <c r="DA115" s="781"/>
      <c r="DB115" s="781"/>
      <c r="DC115" s="781"/>
      <c r="DD115" s="781"/>
      <c r="DE115" s="781"/>
      <c r="DF115" s="782"/>
      <c r="DG115" s="808" t="s">
        <v>433</v>
      </c>
      <c r="DH115" s="809"/>
      <c r="DI115" s="809"/>
      <c r="DJ115" s="809"/>
      <c r="DK115" s="810"/>
      <c r="DL115" s="811" t="s">
        <v>433</v>
      </c>
      <c r="DM115" s="809"/>
      <c r="DN115" s="809"/>
      <c r="DO115" s="809"/>
      <c r="DP115" s="810"/>
      <c r="DQ115" s="811" t="s">
        <v>432</v>
      </c>
      <c r="DR115" s="809"/>
      <c r="DS115" s="809"/>
      <c r="DT115" s="809"/>
      <c r="DU115" s="810"/>
      <c r="DV115" s="853" t="s">
        <v>128</v>
      </c>
      <c r="DW115" s="854"/>
      <c r="DX115" s="854"/>
      <c r="DY115" s="854"/>
      <c r="DZ115" s="855"/>
    </row>
    <row r="116" spans="1:130" s="226" customFormat="1" ht="26.25" customHeight="1" x14ac:dyDescent="0.15">
      <c r="A116" s="945"/>
      <c r="B116" s="946"/>
      <c r="C116" s="868" t="s">
        <v>451</v>
      </c>
      <c r="D116" s="868"/>
      <c r="E116" s="868"/>
      <c r="F116" s="868"/>
      <c r="G116" s="868"/>
      <c r="H116" s="868"/>
      <c r="I116" s="868"/>
      <c r="J116" s="868"/>
      <c r="K116" s="868"/>
      <c r="L116" s="868"/>
      <c r="M116" s="868"/>
      <c r="N116" s="868"/>
      <c r="O116" s="868"/>
      <c r="P116" s="868"/>
      <c r="Q116" s="868"/>
      <c r="R116" s="868"/>
      <c r="S116" s="868"/>
      <c r="T116" s="868"/>
      <c r="U116" s="868"/>
      <c r="V116" s="868"/>
      <c r="W116" s="868"/>
      <c r="X116" s="868"/>
      <c r="Y116" s="868"/>
      <c r="Z116" s="869"/>
      <c r="AA116" s="808">
        <v>6</v>
      </c>
      <c r="AB116" s="809"/>
      <c r="AC116" s="809"/>
      <c r="AD116" s="809"/>
      <c r="AE116" s="810"/>
      <c r="AF116" s="811" t="s">
        <v>433</v>
      </c>
      <c r="AG116" s="809"/>
      <c r="AH116" s="809"/>
      <c r="AI116" s="809"/>
      <c r="AJ116" s="810"/>
      <c r="AK116" s="811" t="s">
        <v>433</v>
      </c>
      <c r="AL116" s="809"/>
      <c r="AM116" s="809"/>
      <c r="AN116" s="809"/>
      <c r="AO116" s="810"/>
      <c r="AP116" s="853" t="s">
        <v>128</v>
      </c>
      <c r="AQ116" s="854"/>
      <c r="AR116" s="854"/>
      <c r="AS116" s="854"/>
      <c r="AT116" s="855"/>
      <c r="AU116" s="961"/>
      <c r="AV116" s="962"/>
      <c r="AW116" s="962"/>
      <c r="AX116" s="962"/>
      <c r="AY116" s="962"/>
      <c r="AZ116" s="938" t="s">
        <v>452</v>
      </c>
      <c r="BA116" s="939"/>
      <c r="BB116" s="939"/>
      <c r="BC116" s="939"/>
      <c r="BD116" s="939"/>
      <c r="BE116" s="939"/>
      <c r="BF116" s="939"/>
      <c r="BG116" s="939"/>
      <c r="BH116" s="939"/>
      <c r="BI116" s="939"/>
      <c r="BJ116" s="939"/>
      <c r="BK116" s="939"/>
      <c r="BL116" s="939"/>
      <c r="BM116" s="939"/>
      <c r="BN116" s="939"/>
      <c r="BO116" s="939"/>
      <c r="BP116" s="940"/>
      <c r="BQ116" s="845" t="s">
        <v>433</v>
      </c>
      <c r="BR116" s="846"/>
      <c r="BS116" s="846"/>
      <c r="BT116" s="846"/>
      <c r="BU116" s="846"/>
      <c r="BV116" s="846" t="s">
        <v>432</v>
      </c>
      <c r="BW116" s="846"/>
      <c r="BX116" s="846"/>
      <c r="BY116" s="846"/>
      <c r="BZ116" s="846"/>
      <c r="CA116" s="846" t="s">
        <v>128</v>
      </c>
      <c r="CB116" s="846"/>
      <c r="CC116" s="846"/>
      <c r="CD116" s="846"/>
      <c r="CE116" s="846"/>
      <c r="CF116" s="904" t="s">
        <v>433</v>
      </c>
      <c r="CG116" s="905"/>
      <c r="CH116" s="905"/>
      <c r="CI116" s="905"/>
      <c r="CJ116" s="905"/>
      <c r="CK116" s="956"/>
      <c r="CL116" s="850"/>
      <c r="CM116" s="844" t="s">
        <v>453</v>
      </c>
      <c r="CN116" s="781"/>
      <c r="CO116" s="781"/>
      <c r="CP116" s="781"/>
      <c r="CQ116" s="781"/>
      <c r="CR116" s="781"/>
      <c r="CS116" s="781"/>
      <c r="CT116" s="781"/>
      <c r="CU116" s="781"/>
      <c r="CV116" s="781"/>
      <c r="CW116" s="781"/>
      <c r="CX116" s="781"/>
      <c r="CY116" s="781"/>
      <c r="CZ116" s="781"/>
      <c r="DA116" s="781"/>
      <c r="DB116" s="781"/>
      <c r="DC116" s="781"/>
      <c r="DD116" s="781"/>
      <c r="DE116" s="781"/>
      <c r="DF116" s="782"/>
      <c r="DG116" s="808" t="s">
        <v>433</v>
      </c>
      <c r="DH116" s="809"/>
      <c r="DI116" s="809"/>
      <c r="DJ116" s="809"/>
      <c r="DK116" s="810"/>
      <c r="DL116" s="811" t="s">
        <v>433</v>
      </c>
      <c r="DM116" s="809"/>
      <c r="DN116" s="809"/>
      <c r="DO116" s="809"/>
      <c r="DP116" s="810"/>
      <c r="DQ116" s="811" t="s">
        <v>432</v>
      </c>
      <c r="DR116" s="809"/>
      <c r="DS116" s="809"/>
      <c r="DT116" s="809"/>
      <c r="DU116" s="810"/>
      <c r="DV116" s="853" t="s">
        <v>433</v>
      </c>
      <c r="DW116" s="854"/>
      <c r="DX116" s="854"/>
      <c r="DY116" s="854"/>
      <c r="DZ116" s="855"/>
    </row>
    <row r="117" spans="1:130" s="226" customFormat="1" ht="26.25" customHeight="1" x14ac:dyDescent="0.15">
      <c r="A117" s="924" t="s">
        <v>186</v>
      </c>
      <c r="B117" s="925"/>
      <c r="C117" s="925"/>
      <c r="D117" s="925"/>
      <c r="E117" s="925"/>
      <c r="F117" s="925"/>
      <c r="G117" s="925"/>
      <c r="H117" s="925"/>
      <c r="I117" s="925"/>
      <c r="J117" s="925"/>
      <c r="K117" s="925"/>
      <c r="L117" s="925"/>
      <c r="M117" s="925"/>
      <c r="N117" s="925"/>
      <c r="O117" s="925"/>
      <c r="P117" s="925"/>
      <c r="Q117" s="925"/>
      <c r="R117" s="925"/>
      <c r="S117" s="925"/>
      <c r="T117" s="925"/>
      <c r="U117" s="925"/>
      <c r="V117" s="925"/>
      <c r="W117" s="925"/>
      <c r="X117" s="925"/>
      <c r="Y117" s="906" t="s">
        <v>454</v>
      </c>
      <c r="Z117" s="926"/>
      <c r="AA117" s="931">
        <v>208698</v>
      </c>
      <c r="AB117" s="932"/>
      <c r="AC117" s="932"/>
      <c r="AD117" s="932"/>
      <c r="AE117" s="933"/>
      <c r="AF117" s="934">
        <v>197128</v>
      </c>
      <c r="AG117" s="932"/>
      <c r="AH117" s="932"/>
      <c r="AI117" s="932"/>
      <c r="AJ117" s="933"/>
      <c r="AK117" s="934">
        <v>195413</v>
      </c>
      <c r="AL117" s="932"/>
      <c r="AM117" s="932"/>
      <c r="AN117" s="932"/>
      <c r="AO117" s="933"/>
      <c r="AP117" s="935"/>
      <c r="AQ117" s="936"/>
      <c r="AR117" s="936"/>
      <c r="AS117" s="936"/>
      <c r="AT117" s="937"/>
      <c r="AU117" s="961"/>
      <c r="AV117" s="962"/>
      <c r="AW117" s="962"/>
      <c r="AX117" s="962"/>
      <c r="AY117" s="962"/>
      <c r="AZ117" s="892" t="s">
        <v>455</v>
      </c>
      <c r="BA117" s="893"/>
      <c r="BB117" s="893"/>
      <c r="BC117" s="893"/>
      <c r="BD117" s="893"/>
      <c r="BE117" s="893"/>
      <c r="BF117" s="893"/>
      <c r="BG117" s="893"/>
      <c r="BH117" s="893"/>
      <c r="BI117" s="893"/>
      <c r="BJ117" s="893"/>
      <c r="BK117" s="893"/>
      <c r="BL117" s="893"/>
      <c r="BM117" s="893"/>
      <c r="BN117" s="893"/>
      <c r="BO117" s="893"/>
      <c r="BP117" s="894"/>
      <c r="BQ117" s="845" t="s">
        <v>128</v>
      </c>
      <c r="BR117" s="846"/>
      <c r="BS117" s="846"/>
      <c r="BT117" s="846"/>
      <c r="BU117" s="846"/>
      <c r="BV117" s="846" t="s">
        <v>128</v>
      </c>
      <c r="BW117" s="846"/>
      <c r="BX117" s="846"/>
      <c r="BY117" s="846"/>
      <c r="BZ117" s="846"/>
      <c r="CA117" s="846" t="s">
        <v>128</v>
      </c>
      <c r="CB117" s="846"/>
      <c r="CC117" s="846"/>
      <c r="CD117" s="846"/>
      <c r="CE117" s="846"/>
      <c r="CF117" s="904" t="s">
        <v>432</v>
      </c>
      <c r="CG117" s="905"/>
      <c r="CH117" s="905"/>
      <c r="CI117" s="905"/>
      <c r="CJ117" s="905"/>
      <c r="CK117" s="956"/>
      <c r="CL117" s="850"/>
      <c r="CM117" s="844" t="s">
        <v>456</v>
      </c>
      <c r="CN117" s="781"/>
      <c r="CO117" s="781"/>
      <c r="CP117" s="781"/>
      <c r="CQ117" s="781"/>
      <c r="CR117" s="781"/>
      <c r="CS117" s="781"/>
      <c r="CT117" s="781"/>
      <c r="CU117" s="781"/>
      <c r="CV117" s="781"/>
      <c r="CW117" s="781"/>
      <c r="CX117" s="781"/>
      <c r="CY117" s="781"/>
      <c r="CZ117" s="781"/>
      <c r="DA117" s="781"/>
      <c r="DB117" s="781"/>
      <c r="DC117" s="781"/>
      <c r="DD117" s="781"/>
      <c r="DE117" s="781"/>
      <c r="DF117" s="782"/>
      <c r="DG117" s="808">
        <v>1000</v>
      </c>
      <c r="DH117" s="809"/>
      <c r="DI117" s="809"/>
      <c r="DJ117" s="809"/>
      <c r="DK117" s="810"/>
      <c r="DL117" s="811" t="s">
        <v>128</v>
      </c>
      <c r="DM117" s="809"/>
      <c r="DN117" s="809"/>
      <c r="DO117" s="809"/>
      <c r="DP117" s="810"/>
      <c r="DQ117" s="811" t="s">
        <v>128</v>
      </c>
      <c r="DR117" s="809"/>
      <c r="DS117" s="809"/>
      <c r="DT117" s="809"/>
      <c r="DU117" s="810"/>
      <c r="DV117" s="853" t="s">
        <v>128</v>
      </c>
      <c r="DW117" s="854"/>
      <c r="DX117" s="854"/>
      <c r="DY117" s="854"/>
      <c r="DZ117" s="855"/>
    </row>
    <row r="118" spans="1:130" s="226" customFormat="1" ht="26.25" customHeight="1" x14ac:dyDescent="0.15">
      <c r="A118" s="924" t="s">
        <v>427</v>
      </c>
      <c r="B118" s="925"/>
      <c r="C118" s="925"/>
      <c r="D118" s="925"/>
      <c r="E118" s="925"/>
      <c r="F118" s="925"/>
      <c r="G118" s="925"/>
      <c r="H118" s="925"/>
      <c r="I118" s="925"/>
      <c r="J118" s="925"/>
      <c r="K118" s="925"/>
      <c r="L118" s="925"/>
      <c r="M118" s="925"/>
      <c r="N118" s="925"/>
      <c r="O118" s="925"/>
      <c r="P118" s="925"/>
      <c r="Q118" s="925"/>
      <c r="R118" s="925"/>
      <c r="S118" s="925"/>
      <c r="T118" s="925"/>
      <c r="U118" s="925"/>
      <c r="V118" s="925"/>
      <c r="W118" s="925"/>
      <c r="X118" s="925"/>
      <c r="Y118" s="925"/>
      <c r="Z118" s="926"/>
      <c r="AA118" s="927" t="s">
        <v>424</v>
      </c>
      <c r="AB118" s="925"/>
      <c r="AC118" s="925"/>
      <c r="AD118" s="925"/>
      <c r="AE118" s="926"/>
      <c r="AF118" s="927" t="s">
        <v>425</v>
      </c>
      <c r="AG118" s="925"/>
      <c r="AH118" s="925"/>
      <c r="AI118" s="925"/>
      <c r="AJ118" s="926"/>
      <c r="AK118" s="927" t="s">
        <v>303</v>
      </c>
      <c r="AL118" s="925"/>
      <c r="AM118" s="925"/>
      <c r="AN118" s="925"/>
      <c r="AO118" s="926"/>
      <c r="AP118" s="928" t="s">
        <v>426</v>
      </c>
      <c r="AQ118" s="929"/>
      <c r="AR118" s="929"/>
      <c r="AS118" s="929"/>
      <c r="AT118" s="930"/>
      <c r="AU118" s="961"/>
      <c r="AV118" s="962"/>
      <c r="AW118" s="962"/>
      <c r="AX118" s="962"/>
      <c r="AY118" s="962"/>
      <c r="AZ118" s="867" t="s">
        <v>457</v>
      </c>
      <c r="BA118" s="868"/>
      <c r="BB118" s="868"/>
      <c r="BC118" s="868"/>
      <c r="BD118" s="868"/>
      <c r="BE118" s="868"/>
      <c r="BF118" s="868"/>
      <c r="BG118" s="868"/>
      <c r="BH118" s="868"/>
      <c r="BI118" s="868"/>
      <c r="BJ118" s="868"/>
      <c r="BK118" s="868"/>
      <c r="BL118" s="868"/>
      <c r="BM118" s="868"/>
      <c r="BN118" s="868"/>
      <c r="BO118" s="868"/>
      <c r="BP118" s="869"/>
      <c r="BQ118" s="908" t="s">
        <v>128</v>
      </c>
      <c r="BR118" s="874"/>
      <c r="BS118" s="874"/>
      <c r="BT118" s="874"/>
      <c r="BU118" s="874"/>
      <c r="BV118" s="874" t="s">
        <v>432</v>
      </c>
      <c r="BW118" s="874"/>
      <c r="BX118" s="874"/>
      <c r="BY118" s="874"/>
      <c r="BZ118" s="874"/>
      <c r="CA118" s="874" t="s">
        <v>128</v>
      </c>
      <c r="CB118" s="874"/>
      <c r="CC118" s="874"/>
      <c r="CD118" s="874"/>
      <c r="CE118" s="874"/>
      <c r="CF118" s="904" t="s">
        <v>432</v>
      </c>
      <c r="CG118" s="905"/>
      <c r="CH118" s="905"/>
      <c r="CI118" s="905"/>
      <c r="CJ118" s="905"/>
      <c r="CK118" s="956"/>
      <c r="CL118" s="850"/>
      <c r="CM118" s="844" t="s">
        <v>458</v>
      </c>
      <c r="CN118" s="781"/>
      <c r="CO118" s="781"/>
      <c r="CP118" s="781"/>
      <c r="CQ118" s="781"/>
      <c r="CR118" s="781"/>
      <c r="CS118" s="781"/>
      <c r="CT118" s="781"/>
      <c r="CU118" s="781"/>
      <c r="CV118" s="781"/>
      <c r="CW118" s="781"/>
      <c r="CX118" s="781"/>
      <c r="CY118" s="781"/>
      <c r="CZ118" s="781"/>
      <c r="DA118" s="781"/>
      <c r="DB118" s="781"/>
      <c r="DC118" s="781"/>
      <c r="DD118" s="781"/>
      <c r="DE118" s="781"/>
      <c r="DF118" s="782"/>
      <c r="DG118" s="808" t="s">
        <v>432</v>
      </c>
      <c r="DH118" s="809"/>
      <c r="DI118" s="809"/>
      <c r="DJ118" s="809"/>
      <c r="DK118" s="810"/>
      <c r="DL118" s="811" t="s">
        <v>432</v>
      </c>
      <c r="DM118" s="809"/>
      <c r="DN118" s="809"/>
      <c r="DO118" s="809"/>
      <c r="DP118" s="810"/>
      <c r="DQ118" s="811" t="s">
        <v>432</v>
      </c>
      <c r="DR118" s="809"/>
      <c r="DS118" s="809"/>
      <c r="DT118" s="809"/>
      <c r="DU118" s="810"/>
      <c r="DV118" s="853" t="s">
        <v>432</v>
      </c>
      <c r="DW118" s="854"/>
      <c r="DX118" s="854"/>
      <c r="DY118" s="854"/>
      <c r="DZ118" s="855"/>
    </row>
    <row r="119" spans="1:130" s="226" customFormat="1" ht="26.25" customHeight="1" x14ac:dyDescent="0.15">
      <c r="A119" s="847" t="s">
        <v>430</v>
      </c>
      <c r="B119" s="848"/>
      <c r="C119" s="889" t="s">
        <v>431</v>
      </c>
      <c r="D119" s="837"/>
      <c r="E119" s="837"/>
      <c r="F119" s="837"/>
      <c r="G119" s="837"/>
      <c r="H119" s="837"/>
      <c r="I119" s="837"/>
      <c r="J119" s="837"/>
      <c r="K119" s="837"/>
      <c r="L119" s="837"/>
      <c r="M119" s="837"/>
      <c r="N119" s="837"/>
      <c r="O119" s="837"/>
      <c r="P119" s="837"/>
      <c r="Q119" s="837"/>
      <c r="R119" s="837"/>
      <c r="S119" s="837"/>
      <c r="T119" s="837"/>
      <c r="U119" s="837"/>
      <c r="V119" s="837"/>
      <c r="W119" s="837"/>
      <c r="X119" s="837"/>
      <c r="Y119" s="837"/>
      <c r="Z119" s="838"/>
      <c r="AA119" s="917" t="s">
        <v>432</v>
      </c>
      <c r="AB119" s="918"/>
      <c r="AC119" s="918"/>
      <c r="AD119" s="918"/>
      <c r="AE119" s="919"/>
      <c r="AF119" s="920" t="s">
        <v>432</v>
      </c>
      <c r="AG119" s="918"/>
      <c r="AH119" s="918"/>
      <c r="AI119" s="918"/>
      <c r="AJ119" s="919"/>
      <c r="AK119" s="920" t="s">
        <v>432</v>
      </c>
      <c r="AL119" s="918"/>
      <c r="AM119" s="918"/>
      <c r="AN119" s="918"/>
      <c r="AO119" s="919"/>
      <c r="AP119" s="921" t="s">
        <v>432</v>
      </c>
      <c r="AQ119" s="922"/>
      <c r="AR119" s="922"/>
      <c r="AS119" s="922"/>
      <c r="AT119" s="923"/>
      <c r="AU119" s="963"/>
      <c r="AV119" s="964"/>
      <c r="AW119" s="964"/>
      <c r="AX119" s="964"/>
      <c r="AY119" s="964"/>
      <c r="AZ119" s="247" t="s">
        <v>186</v>
      </c>
      <c r="BA119" s="247"/>
      <c r="BB119" s="247"/>
      <c r="BC119" s="247"/>
      <c r="BD119" s="247"/>
      <c r="BE119" s="247"/>
      <c r="BF119" s="247"/>
      <c r="BG119" s="247"/>
      <c r="BH119" s="247"/>
      <c r="BI119" s="247"/>
      <c r="BJ119" s="247"/>
      <c r="BK119" s="247"/>
      <c r="BL119" s="247"/>
      <c r="BM119" s="247"/>
      <c r="BN119" s="247"/>
      <c r="BO119" s="906" t="s">
        <v>459</v>
      </c>
      <c r="BP119" s="907"/>
      <c r="BQ119" s="908">
        <v>2399777</v>
      </c>
      <c r="BR119" s="874"/>
      <c r="BS119" s="874"/>
      <c r="BT119" s="874"/>
      <c r="BU119" s="874"/>
      <c r="BV119" s="874">
        <v>2202056</v>
      </c>
      <c r="BW119" s="874"/>
      <c r="BX119" s="874"/>
      <c r="BY119" s="874"/>
      <c r="BZ119" s="874"/>
      <c r="CA119" s="874">
        <v>2032792</v>
      </c>
      <c r="CB119" s="874"/>
      <c r="CC119" s="874"/>
      <c r="CD119" s="874"/>
      <c r="CE119" s="874"/>
      <c r="CF119" s="777"/>
      <c r="CG119" s="778"/>
      <c r="CH119" s="778"/>
      <c r="CI119" s="778"/>
      <c r="CJ119" s="863"/>
      <c r="CK119" s="957"/>
      <c r="CL119" s="852"/>
      <c r="CM119" s="867" t="s">
        <v>460</v>
      </c>
      <c r="CN119" s="868"/>
      <c r="CO119" s="868"/>
      <c r="CP119" s="868"/>
      <c r="CQ119" s="868"/>
      <c r="CR119" s="868"/>
      <c r="CS119" s="868"/>
      <c r="CT119" s="868"/>
      <c r="CU119" s="868"/>
      <c r="CV119" s="868"/>
      <c r="CW119" s="868"/>
      <c r="CX119" s="868"/>
      <c r="CY119" s="868"/>
      <c r="CZ119" s="868"/>
      <c r="DA119" s="868"/>
      <c r="DB119" s="868"/>
      <c r="DC119" s="868"/>
      <c r="DD119" s="868"/>
      <c r="DE119" s="868"/>
      <c r="DF119" s="869"/>
      <c r="DG119" s="792" t="s">
        <v>461</v>
      </c>
      <c r="DH119" s="793"/>
      <c r="DI119" s="793"/>
      <c r="DJ119" s="793"/>
      <c r="DK119" s="794"/>
      <c r="DL119" s="795" t="s">
        <v>128</v>
      </c>
      <c r="DM119" s="793"/>
      <c r="DN119" s="793"/>
      <c r="DO119" s="793"/>
      <c r="DP119" s="794"/>
      <c r="DQ119" s="795" t="s">
        <v>462</v>
      </c>
      <c r="DR119" s="793"/>
      <c r="DS119" s="793"/>
      <c r="DT119" s="793"/>
      <c r="DU119" s="794"/>
      <c r="DV119" s="877" t="s">
        <v>128</v>
      </c>
      <c r="DW119" s="878"/>
      <c r="DX119" s="878"/>
      <c r="DY119" s="878"/>
      <c r="DZ119" s="879"/>
    </row>
    <row r="120" spans="1:130" s="226" customFormat="1" ht="26.25" customHeight="1" x14ac:dyDescent="0.15">
      <c r="A120" s="849"/>
      <c r="B120" s="850"/>
      <c r="C120" s="844" t="s">
        <v>436</v>
      </c>
      <c r="D120" s="781"/>
      <c r="E120" s="781"/>
      <c r="F120" s="781"/>
      <c r="G120" s="781"/>
      <c r="H120" s="781"/>
      <c r="I120" s="781"/>
      <c r="J120" s="781"/>
      <c r="K120" s="781"/>
      <c r="L120" s="781"/>
      <c r="M120" s="781"/>
      <c r="N120" s="781"/>
      <c r="O120" s="781"/>
      <c r="P120" s="781"/>
      <c r="Q120" s="781"/>
      <c r="R120" s="781"/>
      <c r="S120" s="781"/>
      <c r="T120" s="781"/>
      <c r="U120" s="781"/>
      <c r="V120" s="781"/>
      <c r="W120" s="781"/>
      <c r="X120" s="781"/>
      <c r="Y120" s="781"/>
      <c r="Z120" s="782"/>
      <c r="AA120" s="808" t="s">
        <v>462</v>
      </c>
      <c r="AB120" s="809"/>
      <c r="AC120" s="809"/>
      <c r="AD120" s="809"/>
      <c r="AE120" s="810"/>
      <c r="AF120" s="811" t="s">
        <v>463</v>
      </c>
      <c r="AG120" s="809"/>
      <c r="AH120" s="809"/>
      <c r="AI120" s="809"/>
      <c r="AJ120" s="810"/>
      <c r="AK120" s="811" t="s">
        <v>463</v>
      </c>
      <c r="AL120" s="809"/>
      <c r="AM120" s="809"/>
      <c r="AN120" s="809"/>
      <c r="AO120" s="810"/>
      <c r="AP120" s="853" t="s">
        <v>464</v>
      </c>
      <c r="AQ120" s="854"/>
      <c r="AR120" s="854"/>
      <c r="AS120" s="854"/>
      <c r="AT120" s="855"/>
      <c r="AU120" s="909" t="s">
        <v>465</v>
      </c>
      <c r="AV120" s="910"/>
      <c r="AW120" s="910"/>
      <c r="AX120" s="910"/>
      <c r="AY120" s="911"/>
      <c r="AZ120" s="889" t="s">
        <v>466</v>
      </c>
      <c r="BA120" s="837"/>
      <c r="BB120" s="837"/>
      <c r="BC120" s="837"/>
      <c r="BD120" s="837"/>
      <c r="BE120" s="837"/>
      <c r="BF120" s="837"/>
      <c r="BG120" s="837"/>
      <c r="BH120" s="837"/>
      <c r="BI120" s="837"/>
      <c r="BJ120" s="837"/>
      <c r="BK120" s="837"/>
      <c r="BL120" s="837"/>
      <c r="BM120" s="837"/>
      <c r="BN120" s="837"/>
      <c r="BO120" s="837"/>
      <c r="BP120" s="838"/>
      <c r="BQ120" s="890">
        <v>7582241</v>
      </c>
      <c r="BR120" s="871"/>
      <c r="BS120" s="871"/>
      <c r="BT120" s="871"/>
      <c r="BU120" s="871"/>
      <c r="BV120" s="871">
        <v>7508467</v>
      </c>
      <c r="BW120" s="871"/>
      <c r="BX120" s="871"/>
      <c r="BY120" s="871"/>
      <c r="BZ120" s="871"/>
      <c r="CA120" s="871">
        <v>7727727</v>
      </c>
      <c r="CB120" s="871"/>
      <c r="CC120" s="871"/>
      <c r="CD120" s="871"/>
      <c r="CE120" s="871"/>
      <c r="CF120" s="895">
        <v>339.1</v>
      </c>
      <c r="CG120" s="896"/>
      <c r="CH120" s="896"/>
      <c r="CI120" s="896"/>
      <c r="CJ120" s="896"/>
      <c r="CK120" s="897" t="s">
        <v>467</v>
      </c>
      <c r="CL120" s="881"/>
      <c r="CM120" s="881"/>
      <c r="CN120" s="881"/>
      <c r="CO120" s="882"/>
      <c r="CP120" s="901" t="s">
        <v>468</v>
      </c>
      <c r="CQ120" s="902"/>
      <c r="CR120" s="902"/>
      <c r="CS120" s="902"/>
      <c r="CT120" s="902"/>
      <c r="CU120" s="902"/>
      <c r="CV120" s="902"/>
      <c r="CW120" s="902"/>
      <c r="CX120" s="902"/>
      <c r="CY120" s="902"/>
      <c r="CZ120" s="902"/>
      <c r="DA120" s="902"/>
      <c r="DB120" s="902"/>
      <c r="DC120" s="902"/>
      <c r="DD120" s="902"/>
      <c r="DE120" s="902"/>
      <c r="DF120" s="903"/>
      <c r="DG120" s="890">
        <v>1409915</v>
      </c>
      <c r="DH120" s="871"/>
      <c r="DI120" s="871"/>
      <c r="DJ120" s="871"/>
      <c r="DK120" s="871"/>
      <c r="DL120" s="871">
        <v>1315502</v>
      </c>
      <c r="DM120" s="871"/>
      <c r="DN120" s="871"/>
      <c r="DO120" s="871"/>
      <c r="DP120" s="871"/>
      <c r="DQ120" s="871">
        <v>1210025</v>
      </c>
      <c r="DR120" s="871"/>
      <c r="DS120" s="871"/>
      <c r="DT120" s="871"/>
      <c r="DU120" s="871"/>
      <c r="DV120" s="872">
        <v>53.1</v>
      </c>
      <c r="DW120" s="872"/>
      <c r="DX120" s="872"/>
      <c r="DY120" s="872"/>
      <c r="DZ120" s="873"/>
    </row>
    <row r="121" spans="1:130" s="226" customFormat="1" ht="26.25" customHeight="1" x14ac:dyDescent="0.15">
      <c r="A121" s="849"/>
      <c r="B121" s="850"/>
      <c r="C121" s="892" t="s">
        <v>469</v>
      </c>
      <c r="D121" s="893"/>
      <c r="E121" s="893"/>
      <c r="F121" s="893"/>
      <c r="G121" s="893"/>
      <c r="H121" s="893"/>
      <c r="I121" s="893"/>
      <c r="J121" s="893"/>
      <c r="K121" s="893"/>
      <c r="L121" s="893"/>
      <c r="M121" s="893"/>
      <c r="N121" s="893"/>
      <c r="O121" s="893"/>
      <c r="P121" s="893"/>
      <c r="Q121" s="893"/>
      <c r="R121" s="893"/>
      <c r="S121" s="893"/>
      <c r="T121" s="893"/>
      <c r="U121" s="893"/>
      <c r="V121" s="893"/>
      <c r="W121" s="893"/>
      <c r="X121" s="893"/>
      <c r="Y121" s="893"/>
      <c r="Z121" s="894"/>
      <c r="AA121" s="808" t="s">
        <v>470</v>
      </c>
      <c r="AB121" s="809"/>
      <c r="AC121" s="809"/>
      <c r="AD121" s="809"/>
      <c r="AE121" s="810"/>
      <c r="AF121" s="811" t="s">
        <v>128</v>
      </c>
      <c r="AG121" s="809"/>
      <c r="AH121" s="809"/>
      <c r="AI121" s="809"/>
      <c r="AJ121" s="810"/>
      <c r="AK121" s="811" t="s">
        <v>128</v>
      </c>
      <c r="AL121" s="809"/>
      <c r="AM121" s="809"/>
      <c r="AN121" s="809"/>
      <c r="AO121" s="810"/>
      <c r="AP121" s="853" t="s">
        <v>128</v>
      </c>
      <c r="AQ121" s="854"/>
      <c r="AR121" s="854"/>
      <c r="AS121" s="854"/>
      <c r="AT121" s="855"/>
      <c r="AU121" s="912"/>
      <c r="AV121" s="913"/>
      <c r="AW121" s="913"/>
      <c r="AX121" s="913"/>
      <c r="AY121" s="914"/>
      <c r="AZ121" s="844" t="s">
        <v>471</v>
      </c>
      <c r="BA121" s="781"/>
      <c r="BB121" s="781"/>
      <c r="BC121" s="781"/>
      <c r="BD121" s="781"/>
      <c r="BE121" s="781"/>
      <c r="BF121" s="781"/>
      <c r="BG121" s="781"/>
      <c r="BH121" s="781"/>
      <c r="BI121" s="781"/>
      <c r="BJ121" s="781"/>
      <c r="BK121" s="781"/>
      <c r="BL121" s="781"/>
      <c r="BM121" s="781"/>
      <c r="BN121" s="781"/>
      <c r="BO121" s="781"/>
      <c r="BP121" s="782"/>
      <c r="BQ121" s="845">
        <v>292517</v>
      </c>
      <c r="BR121" s="846"/>
      <c r="BS121" s="846"/>
      <c r="BT121" s="846"/>
      <c r="BU121" s="846"/>
      <c r="BV121" s="846">
        <v>257872</v>
      </c>
      <c r="BW121" s="846"/>
      <c r="BX121" s="846"/>
      <c r="BY121" s="846"/>
      <c r="BZ121" s="846"/>
      <c r="CA121" s="846">
        <v>222653</v>
      </c>
      <c r="CB121" s="846"/>
      <c r="CC121" s="846"/>
      <c r="CD121" s="846"/>
      <c r="CE121" s="846"/>
      <c r="CF121" s="904">
        <v>9.8000000000000007</v>
      </c>
      <c r="CG121" s="905"/>
      <c r="CH121" s="905"/>
      <c r="CI121" s="905"/>
      <c r="CJ121" s="905"/>
      <c r="CK121" s="898"/>
      <c r="CL121" s="884"/>
      <c r="CM121" s="884"/>
      <c r="CN121" s="884"/>
      <c r="CO121" s="885"/>
      <c r="CP121" s="864" t="s">
        <v>472</v>
      </c>
      <c r="CQ121" s="865"/>
      <c r="CR121" s="865"/>
      <c r="CS121" s="865"/>
      <c r="CT121" s="865"/>
      <c r="CU121" s="865"/>
      <c r="CV121" s="865"/>
      <c r="CW121" s="865"/>
      <c r="CX121" s="865"/>
      <c r="CY121" s="865"/>
      <c r="CZ121" s="865"/>
      <c r="DA121" s="865"/>
      <c r="DB121" s="865"/>
      <c r="DC121" s="865"/>
      <c r="DD121" s="865"/>
      <c r="DE121" s="865"/>
      <c r="DF121" s="866"/>
      <c r="DG121" s="845">
        <v>277931</v>
      </c>
      <c r="DH121" s="846"/>
      <c r="DI121" s="846"/>
      <c r="DJ121" s="846"/>
      <c r="DK121" s="846"/>
      <c r="DL121" s="846">
        <v>254632</v>
      </c>
      <c r="DM121" s="846"/>
      <c r="DN121" s="846"/>
      <c r="DO121" s="846"/>
      <c r="DP121" s="846"/>
      <c r="DQ121" s="846">
        <v>231511</v>
      </c>
      <c r="DR121" s="846"/>
      <c r="DS121" s="846"/>
      <c r="DT121" s="846"/>
      <c r="DU121" s="846"/>
      <c r="DV121" s="823">
        <v>10.199999999999999</v>
      </c>
      <c r="DW121" s="823"/>
      <c r="DX121" s="823"/>
      <c r="DY121" s="823"/>
      <c r="DZ121" s="824"/>
    </row>
    <row r="122" spans="1:130" s="226" customFormat="1" ht="26.25" customHeight="1" x14ac:dyDescent="0.15">
      <c r="A122" s="849"/>
      <c r="B122" s="850"/>
      <c r="C122" s="844" t="s">
        <v>446</v>
      </c>
      <c r="D122" s="781"/>
      <c r="E122" s="781"/>
      <c r="F122" s="781"/>
      <c r="G122" s="781"/>
      <c r="H122" s="781"/>
      <c r="I122" s="781"/>
      <c r="J122" s="781"/>
      <c r="K122" s="781"/>
      <c r="L122" s="781"/>
      <c r="M122" s="781"/>
      <c r="N122" s="781"/>
      <c r="O122" s="781"/>
      <c r="P122" s="781"/>
      <c r="Q122" s="781"/>
      <c r="R122" s="781"/>
      <c r="S122" s="781"/>
      <c r="T122" s="781"/>
      <c r="U122" s="781"/>
      <c r="V122" s="781"/>
      <c r="W122" s="781"/>
      <c r="X122" s="781"/>
      <c r="Y122" s="781"/>
      <c r="Z122" s="782"/>
      <c r="AA122" s="808" t="s">
        <v>473</v>
      </c>
      <c r="AB122" s="809"/>
      <c r="AC122" s="809"/>
      <c r="AD122" s="809"/>
      <c r="AE122" s="810"/>
      <c r="AF122" s="811" t="s">
        <v>462</v>
      </c>
      <c r="AG122" s="809"/>
      <c r="AH122" s="809"/>
      <c r="AI122" s="809"/>
      <c r="AJ122" s="810"/>
      <c r="AK122" s="811" t="s">
        <v>464</v>
      </c>
      <c r="AL122" s="809"/>
      <c r="AM122" s="809"/>
      <c r="AN122" s="809"/>
      <c r="AO122" s="810"/>
      <c r="AP122" s="853" t="s">
        <v>474</v>
      </c>
      <c r="AQ122" s="854"/>
      <c r="AR122" s="854"/>
      <c r="AS122" s="854"/>
      <c r="AT122" s="855"/>
      <c r="AU122" s="912"/>
      <c r="AV122" s="913"/>
      <c r="AW122" s="913"/>
      <c r="AX122" s="913"/>
      <c r="AY122" s="914"/>
      <c r="AZ122" s="867" t="s">
        <v>475</v>
      </c>
      <c r="BA122" s="868"/>
      <c r="BB122" s="868"/>
      <c r="BC122" s="868"/>
      <c r="BD122" s="868"/>
      <c r="BE122" s="868"/>
      <c r="BF122" s="868"/>
      <c r="BG122" s="868"/>
      <c r="BH122" s="868"/>
      <c r="BI122" s="868"/>
      <c r="BJ122" s="868"/>
      <c r="BK122" s="868"/>
      <c r="BL122" s="868"/>
      <c r="BM122" s="868"/>
      <c r="BN122" s="868"/>
      <c r="BO122" s="868"/>
      <c r="BP122" s="869"/>
      <c r="BQ122" s="908">
        <v>1109262</v>
      </c>
      <c r="BR122" s="874"/>
      <c r="BS122" s="874"/>
      <c r="BT122" s="874"/>
      <c r="BU122" s="874"/>
      <c r="BV122" s="874">
        <v>1001358</v>
      </c>
      <c r="BW122" s="874"/>
      <c r="BX122" s="874"/>
      <c r="BY122" s="874"/>
      <c r="BZ122" s="874"/>
      <c r="CA122" s="874">
        <v>897232</v>
      </c>
      <c r="CB122" s="874"/>
      <c r="CC122" s="874"/>
      <c r="CD122" s="874"/>
      <c r="CE122" s="874"/>
      <c r="CF122" s="875">
        <v>39.4</v>
      </c>
      <c r="CG122" s="876"/>
      <c r="CH122" s="876"/>
      <c r="CI122" s="876"/>
      <c r="CJ122" s="876"/>
      <c r="CK122" s="898"/>
      <c r="CL122" s="884"/>
      <c r="CM122" s="884"/>
      <c r="CN122" s="884"/>
      <c r="CO122" s="885"/>
      <c r="CP122" s="864" t="s">
        <v>476</v>
      </c>
      <c r="CQ122" s="865"/>
      <c r="CR122" s="865"/>
      <c r="CS122" s="865"/>
      <c r="CT122" s="865"/>
      <c r="CU122" s="865"/>
      <c r="CV122" s="865"/>
      <c r="CW122" s="865"/>
      <c r="CX122" s="865"/>
      <c r="CY122" s="865"/>
      <c r="CZ122" s="865"/>
      <c r="DA122" s="865"/>
      <c r="DB122" s="865"/>
      <c r="DC122" s="865"/>
      <c r="DD122" s="865"/>
      <c r="DE122" s="865"/>
      <c r="DF122" s="866"/>
      <c r="DG122" s="845" t="s">
        <v>128</v>
      </c>
      <c r="DH122" s="846"/>
      <c r="DI122" s="846"/>
      <c r="DJ122" s="846"/>
      <c r="DK122" s="846"/>
      <c r="DL122" s="846" t="s">
        <v>470</v>
      </c>
      <c r="DM122" s="846"/>
      <c r="DN122" s="846"/>
      <c r="DO122" s="846"/>
      <c r="DP122" s="846"/>
      <c r="DQ122" s="846" t="s">
        <v>462</v>
      </c>
      <c r="DR122" s="846"/>
      <c r="DS122" s="846"/>
      <c r="DT122" s="846"/>
      <c r="DU122" s="846"/>
      <c r="DV122" s="823" t="s">
        <v>128</v>
      </c>
      <c r="DW122" s="823"/>
      <c r="DX122" s="823"/>
      <c r="DY122" s="823"/>
      <c r="DZ122" s="824"/>
    </row>
    <row r="123" spans="1:130" s="226" customFormat="1" ht="26.25" customHeight="1" x14ac:dyDescent="0.15">
      <c r="A123" s="849"/>
      <c r="B123" s="850"/>
      <c r="C123" s="844" t="s">
        <v>453</v>
      </c>
      <c r="D123" s="781"/>
      <c r="E123" s="781"/>
      <c r="F123" s="781"/>
      <c r="G123" s="781"/>
      <c r="H123" s="781"/>
      <c r="I123" s="781"/>
      <c r="J123" s="781"/>
      <c r="K123" s="781"/>
      <c r="L123" s="781"/>
      <c r="M123" s="781"/>
      <c r="N123" s="781"/>
      <c r="O123" s="781"/>
      <c r="P123" s="781"/>
      <c r="Q123" s="781"/>
      <c r="R123" s="781"/>
      <c r="S123" s="781"/>
      <c r="T123" s="781"/>
      <c r="U123" s="781"/>
      <c r="V123" s="781"/>
      <c r="W123" s="781"/>
      <c r="X123" s="781"/>
      <c r="Y123" s="781"/>
      <c r="Z123" s="782"/>
      <c r="AA123" s="808" t="s">
        <v>239</v>
      </c>
      <c r="AB123" s="809"/>
      <c r="AC123" s="809"/>
      <c r="AD123" s="809"/>
      <c r="AE123" s="810"/>
      <c r="AF123" s="811" t="s">
        <v>462</v>
      </c>
      <c r="AG123" s="809"/>
      <c r="AH123" s="809"/>
      <c r="AI123" s="809"/>
      <c r="AJ123" s="810"/>
      <c r="AK123" s="811" t="s">
        <v>461</v>
      </c>
      <c r="AL123" s="809"/>
      <c r="AM123" s="809"/>
      <c r="AN123" s="809"/>
      <c r="AO123" s="810"/>
      <c r="AP123" s="853" t="s">
        <v>239</v>
      </c>
      <c r="AQ123" s="854"/>
      <c r="AR123" s="854"/>
      <c r="AS123" s="854"/>
      <c r="AT123" s="855"/>
      <c r="AU123" s="915"/>
      <c r="AV123" s="916"/>
      <c r="AW123" s="916"/>
      <c r="AX123" s="916"/>
      <c r="AY123" s="916"/>
      <c r="AZ123" s="247" t="s">
        <v>186</v>
      </c>
      <c r="BA123" s="247"/>
      <c r="BB123" s="247"/>
      <c r="BC123" s="247"/>
      <c r="BD123" s="247"/>
      <c r="BE123" s="247"/>
      <c r="BF123" s="247"/>
      <c r="BG123" s="247"/>
      <c r="BH123" s="247"/>
      <c r="BI123" s="247"/>
      <c r="BJ123" s="247"/>
      <c r="BK123" s="247"/>
      <c r="BL123" s="247"/>
      <c r="BM123" s="247"/>
      <c r="BN123" s="247"/>
      <c r="BO123" s="906" t="s">
        <v>477</v>
      </c>
      <c r="BP123" s="907"/>
      <c r="BQ123" s="861">
        <v>8984020</v>
      </c>
      <c r="BR123" s="862"/>
      <c r="BS123" s="862"/>
      <c r="BT123" s="862"/>
      <c r="BU123" s="862"/>
      <c r="BV123" s="862">
        <v>8767697</v>
      </c>
      <c r="BW123" s="862"/>
      <c r="BX123" s="862"/>
      <c r="BY123" s="862"/>
      <c r="BZ123" s="862"/>
      <c r="CA123" s="862">
        <v>8847612</v>
      </c>
      <c r="CB123" s="862"/>
      <c r="CC123" s="862"/>
      <c r="CD123" s="862"/>
      <c r="CE123" s="862"/>
      <c r="CF123" s="777"/>
      <c r="CG123" s="778"/>
      <c r="CH123" s="778"/>
      <c r="CI123" s="778"/>
      <c r="CJ123" s="863"/>
      <c r="CK123" s="898"/>
      <c r="CL123" s="884"/>
      <c r="CM123" s="884"/>
      <c r="CN123" s="884"/>
      <c r="CO123" s="885"/>
      <c r="CP123" s="864" t="s">
        <v>401</v>
      </c>
      <c r="CQ123" s="865"/>
      <c r="CR123" s="865"/>
      <c r="CS123" s="865"/>
      <c r="CT123" s="865"/>
      <c r="CU123" s="865"/>
      <c r="CV123" s="865"/>
      <c r="CW123" s="865"/>
      <c r="CX123" s="865"/>
      <c r="CY123" s="865"/>
      <c r="CZ123" s="865"/>
      <c r="DA123" s="865"/>
      <c r="DB123" s="865"/>
      <c r="DC123" s="865"/>
      <c r="DD123" s="865"/>
      <c r="DE123" s="865"/>
      <c r="DF123" s="866"/>
      <c r="DG123" s="808" t="s">
        <v>128</v>
      </c>
      <c r="DH123" s="809"/>
      <c r="DI123" s="809"/>
      <c r="DJ123" s="809"/>
      <c r="DK123" s="810"/>
      <c r="DL123" s="811" t="s">
        <v>128</v>
      </c>
      <c r="DM123" s="809"/>
      <c r="DN123" s="809"/>
      <c r="DO123" s="809"/>
      <c r="DP123" s="810"/>
      <c r="DQ123" s="811" t="s">
        <v>128</v>
      </c>
      <c r="DR123" s="809"/>
      <c r="DS123" s="809"/>
      <c r="DT123" s="809"/>
      <c r="DU123" s="810"/>
      <c r="DV123" s="853" t="s">
        <v>128</v>
      </c>
      <c r="DW123" s="854"/>
      <c r="DX123" s="854"/>
      <c r="DY123" s="854"/>
      <c r="DZ123" s="855"/>
    </row>
    <row r="124" spans="1:130" s="226" customFormat="1" ht="26.25" customHeight="1" thickBot="1" x14ac:dyDescent="0.2">
      <c r="A124" s="849"/>
      <c r="B124" s="850"/>
      <c r="C124" s="844" t="s">
        <v>456</v>
      </c>
      <c r="D124" s="781"/>
      <c r="E124" s="781"/>
      <c r="F124" s="781"/>
      <c r="G124" s="781"/>
      <c r="H124" s="781"/>
      <c r="I124" s="781"/>
      <c r="J124" s="781"/>
      <c r="K124" s="781"/>
      <c r="L124" s="781"/>
      <c r="M124" s="781"/>
      <c r="N124" s="781"/>
      <c r="O124" s="781"/>
      <c r="P124" s="781"/>
      <c r="Q124" s="781"/>
      <c r="R124" s="781"/>
      <c r="S124" s="781"/>
      <c r="T124" s="781"/>
      <c r="U124" s="781"/>
      <c r="V124" s="781"/>
      <c r="W124" s="781"/>
      <c r="X124" s="781"/>
      <c r="Y124" s="781"/>
      <c r="Z124" s="782"/>
      <c r="AA124" s="808" t="s">
        <v>478</v>
      </c>
      <c r="AB124" s="809"/>
      <c r="AC124" s="809"/>
      <c r="AD124" s="809"/>
      <c r="AE124" s="810"/>
      <c r="AF124" s="811" t="s">
        <v>128</v>
      </c>
      <c r="AG124" s="809"/>
      <c r="AH124" s="809"/>
      <c r="AI124" s="809"/>
      <c r="AJ124" s="810"/>
      <c r="AK124" s="811" t="s">
        <v>478</v>
      </c>
      <c r="AL124" s="809"/>
      <c r="AM124" s="809"/>
      <c r="AN124" s="809"/>
      <c r="AO124" s="810"/>
      <c r="AP124" s="853" t="s">
        <v>462</v>
      </c>
      <c r="AQ124" s="854"/>
      <c r="AR124" s="854"/>
      <c r="AS124" s="854"/>
      <c r="AT124" s="855"/>
      <c r="AU124" s="856" t="s">
        <v>479</v>
      </c>
      <c r="AV124" s="857"/>
      <c r="AW124" s="857"/>
      <c r="AX124" s="857"/>
      <c r="AY124" s="857"/>
      <c r="AZ124" s="857"/>
      <c r="BA124" s="857"/>
      <c r="BB124" s="857"/>
      <c r="BC124" s="857"/>
      <c r="BD124" s="857"/>
      <c r="BE124" s="857"/>
      <c r="BF124" s="857"/>
      <c r="BG124" s="857"/>
      <c r="BH124" s="857"/>
      <c r="BI124" s="857"/>
      <c r="BJ124" s="857"/>
      <c r="BK124" s="857"/>
      <c r="BL124" s="857"/>
      <c r="BM124" s="857"/>
      <c r="BN124" s="857"/>
      <c r="BO124" s="857"/>
      <c r="BP124" s="858"/>
      <c r="BQ124" s="859" t="s">
        <v>128</v>
      </c>
      <c r="BR124" s="860"/>
      <c r="BS124" s="860"/>
      <c r="BT124" s="860"/>
      <c r="BU124" s="860"/>
      <c r="BV124" s="860" t="s">
        <v>462</v>
      </c>
      <c r="BW124" s="860"/>
      <c r="BX124" s="860"/>
      <c r="BY124" s="860"/>
      <c r="BZ124" s="860"/>
      <c r="CA124" s="860" t="s">
        <v>128</v>
      </c>
      <c r="CB124" s="860"/>
      <c r="CC124" s="860"/>
      <c r="CD124" s="860"/>
      <c r="CE124" s="860"/>
      <c r="CF124" s="755"/>
      <c r="CG124" s="756"/>
      <c r="CH124" s="756"/>
      <c r="CI124" s="756"/>
      <c r="CJ124" s="891"/>
      <c r="CK124" s="899"/>
      <c r="CL124" s="899"/>
      <c r="CM124" s="899"/>
      <c r="CN124" s="899"/>
      <c r="CO124" s="900"/>
      <c r="CP124" s="864" t="s">
        <v>480</v>
      </c>
      <c r="CQ124" s="865"/>
      <c r="CR124" s="865"/>
      <c r="CS124" s="865"/>
      <c r="CT124" s="865"/>
      <c r="CU124" s="865"/>
      <c r="CV124" s="865"/>
      <c r="CW124" s="865"/>
      <c r="CX124" s="865"/>
      <c r="CY124" s="865"/>
      <c r="CZ124" s="865"/>
      <c r="DA124" s="865"/>
      <c r="DB124" s="865"/>
      <c r="DC124" s="865"/>
      <c r="DD124" s="865"/>
      <c r="DE124" s="865"/>
      <c r="DF124" s="866"/>
      <c r="DG124" s="792" t="s">
        <v>128</v>
      </c>
      <c r="DH124" s="793"/>
      <c r="DI124" s="793"/>
      <c r="DJ124" s="793"/>
      <c r="DK124" s="794"/>
      <c r="DL124" s="795" t="s">
        <v>128</v>
      </c>
      <c r="DM124" s="793"/>
      <c r="DN124" s="793"/>
      <c r="DO124" s="793"/>
      <c r="DP124" s="794"/>
      <c r="DQ124" s="795" t="s">
        <v>462</v>
      </c>
      <c r="DR124" s="793"/>
      <c r="DS124" s="793"/>
      <c r="DT124" s="793"/>
      <c r="DU124" s="794"/>
      <c r="DV124" s="877" t="s">
        <v>462</v>
      </c>
      <c r="DW124" s="878"/>
      <c r="DX124" s="878"/>
      <c r="DY124" s="878"/>
      <c r="DZ124" s="879"/>
    </row>
    <row r="125" spans="1:130" s="226" customFormat="1" ht="26.25" customHeight="1" x14ac:dyDescent="0.15">
      <c r="A125" s="849"/>
      <c r="B125" s="850"/>
      <c r="C125" s="844" t="s">
        <v>458</v>
      </c>
      <c r="D125" s="781"/>
      <c r="E125" s="781"/>
      <c r="F125" s="781"/>
      <c r="G125" s="781"/>
      <c r="H125" s="781"/>
      <c r="I125" s="781"/>
      <c r="J125" s="781"/>
      <c r="K125" s="781"/>
      <c r="L125" s="781"/>
      <c r="M125" s="781"/>
      <c r="N125" s="781"/>
      <c r="O125" s="781"/>
      <c r="P125" s="781"/>
      <c r="Q125" s="781"/>
      <c r="R125" s="781"/>
      <c r="S125" s="781"/>
      <c r="T125" s="781"/>
      <c r="U125" s="781"/>
      <c r="V125" s="781"/>
      <c r="W125" s="781"/>
      <c r="X125" s="781"/>
      <c r="Y125" s="781"/>
      <c r="Z125" s="782"/>
      <c r="AA125" s="808" t="s">
        <v>462</v>
      </c>
      <c r="AB125" s="809"/>
      <c r="AC125" s="809"/>
      <c r="AD125" s="809"/>
      <c r="AE125" s="810"/>
      <c r="AF125" s="811" t="s">
        <v>462</v>
      </c>
      <c r="AG125" s="809"/>
      <c r="AH125" s="809"/>
      <c r="AI125" s="809"/>
      <c r="AJ125" s="810"/>
      <c r="AK125" s="811" t="s">
        <v>462</v>
      </c>
      <c r="AL125" s="809"/>
      <c r="AM125" s="809"/>
      <c r="AN125" s="809"/>
      <c r="AO125" s="810"/>
      <c r="AP125" s="853" t="s">
        <v>461</v>
      </c>
      <c r="AQ125" s="854"/>
      <c r="AR125" s="854"/>
      <c r="AS125" s="854"/>
      <c r="AT125" s="855"/>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880" t="s">
        <v>481</v>
      </c>
      <c r="CL125" s="881"/>
      <c r="CM125" s="881"/>
      <c r="CN125" s="881"/>
      <c r="CO125" s="882"/>
      <c r="CP125" s="889" t="s">
        <v>482</v>
      </c>
      <c r="CQ125" s="837"/>
      <c r="CR125" s="837"/>
      <c r="CS125" s="837"/>
      <c r="CT125" s="837"/>
      <c r="CU125" s="837"/>
      <c r="CV125" s="837"/>
      <c r="CW125" s="837"/>
      <c r="CX125" s="837"/>
      <c r="CY125" s="837"/>
      <c r="CZ125" s="837"/>
      <c r="DA125" s="837"/>
      <c r="DB125" s="837"/>
      <c r="DC125" s="837"/>
      <c r="DD125" s="837"/>
      <c r="DE125" s="837"/>
      <c r="DF125" s="838"/>
      <c r="DG125" s="890" t="s">
        <v>483</v>
      </c>
      <c r="DH125" s="871"/>
      <c r="DI125" s="871"/>
      <c r="DJ125" s="871"/>
      <c r="DK125" s="871"/>
      <c r="DL125" s="871" t="s">
        <v>128</v>
      </c>
      <c r="DM125" s="871"/>
      <c r="DN125" s="871"/>
      <c r="DO125" s="871"/>
      <c r="DP125" s="871"/>
      <c r="DQ125" s="871" t="s">
        <v>128</v>
      </c>
      <c r="DR125" s="871"/>
      <c r="DS125" s="871"/>
      <c r="DT125" s="871"/>
      <c r="DU125" s="871"/>
      <c r="DV125" s="872" t="s">
        <v>462</v>
      </c>
      <c r="DW125" s="872"/>
      <c r="DX125" s="872"/>
      <c r="DY125" s="872"/>
      <c r="DZ125" s="873"/>
    </row>
    <row r="126" spans="1:130" s="226" customFormat="1" ht="26.25" customHeight="1" thickBot="1" x14ac:dyDescent="0.2">
      <c r="A126" s="849"/>
      <c r="B126" s="850"/>
      <c r="C126" s="844" t="s">
        <v>460</v>
      </c>
      <c r="D126" s="781"/>
      <c r="E126" s="781"/>
      <c r="F126" s="781"/>
      <c r="G126" s="781"/>
      <c r="H126" s="781"/>
      <c r="I126" s="781"/>
      <c r="J126" s="781"/>
      <c r="K126" s="781"/>
      <c r="L126" s="781"/>
      <c r="M126" s="781"/>
      <c r="N126" s="781"/>
      <c r="O126" s="781"/>
      <c r="P126" s="781"/>
      <c r="Q126" s="781"/>
      <c r="R126" s="781"/>
      <c r="S126" s="781"/>
      <c r="T126" s="781"/>
      <c r="U126" s="781"/>
      <c r="V126" s="781"/>
      <c r="W126" s="781"/>
      <c r="X126" s="781"/>
      <c r="Y126" s="781"/>
      <c r="Z126" s="782"/>
      <c r="AA126" s="808" t="s">
        <v>470</v>
      </c>
      <c r="AB126" s="809"/>
      <c r="AC126" s="809"/>
      <c r="AD126" s="809"/>
      <c r="AE126" s="810"/>
      <c r="AF126" s="811" t="s">
        <v>483</v>
      </c>
      <c r="AG126" s="809"/>
      <c r="AH126" s="809"/>
      <c r="AI126" s="809"/>
      <c r="AJ126" s="810"/>
      <c r="AK126" s="811" t="s">
        <v>239</v>
      </c>
      <c r="AL126" s="809"/>
      <c r="AM126" s="809"/>
      <c r="AN126" s="809"/>
      <c r="AO126" s="810"/>
      <c r="AP126" s="853" t="s">
        <v>474</v>
      </c>
      <c r="AQ126" s="854"/>
      <c r="AR126" s="854"/>
      <c r="AS126" s="854"/>
      <c r="AT126" s="855"/>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883"/>
      <c r="CL126" s="884"/>
      <c r="CM126" s="884"/>
      <c r="CN126" s="884"/>
      <c r="CO126" s="885"/>
      <c r="CP126" s="844" t="s">
        <v>484</v>
      </c>
      <c r="CQ126" s="781"/>
      <c r="CR126" s="781"/>
      <c r="CS126" s="781"/>
      <c r="CT126" s="781"/>
      <c r="CU126" s="781"/>
      <c r="CV126" s="781"/>
      <c r="CW126" s="781"/>
      <c r="CX126" s="781"/>
      <c r="CY126" s="781"/>
      <c r="CZ126" s="781"/>
      <c r="DA126" s="781"/>
      <c r="DB126" s="781"/>
      <c r="DC126" s="781"/>
      <c r="DD126" s="781"/>
      <c r="DE126" s="781"/>
      <c r="DF126" s="782"/>
      <c r="DG126" s="845" t="s">
        <v>128</v>
      </c>
      <c r="DH126" s="846"/>
      <c r="DI126" s="846"/>
      <c r="DJ126" s="846"/>
      <c r="DK126" s="846"/>
      <c r="DL126" s="846" t="s">
        <v>478</v>
      </c>
      <c r="DM126" s="846"/>
      <c r="DN126" s="846"/>
      <c r="DO126" s="846"/>
      <c r="DP126" s="846"/>
      <c r="DQ126" s="846" t="s">
        <v>239</v>
      </c>
      <c r="DR126" s="846"/>
      <c r="DS126" s="846"/>
      <c r="DT126" s="846"/>
      <c r="DU126" s="846"/>
      <c r="DV126" s="823" t="s">
        <v>128</v>
      </c>
      <c r="DW126" s="823"/>
      <c r="DX126" s="823"/>
      <c r="DY126" s="823"/>
      <c r="DZ126" s="824"/>
    </row>
    <row r="127" spans="1:130" s="226" customFormat="1" ht="26.25" customHeight="1" x14ac:dyDescent="0.15">
      <c r="A127" s="851"/>
      <c r="B127" s="852"/>
      <c r="C127" s="867" t="s">
        <v>485</v>
      </c>
      <c r="D127" s="868"/>
      <c r="E127" s="868"/>
      <c r="F127" s="868"/>
      <c r="G127" s="868"/>
      <c r="H127" s="868"/>
      <c r="I127" s="868"/>
      <c r="J127" s="868"/>
      <c r="K127" s="868"/>
      <c r="L127" s="868"/>
      <c r="M127" s="868"/>
      <c r="N127" s="868"/>
      <c r="O127" s="868"/>
      <c r="P127" s="868"/>
      <c r="Q127" s="868"/>
      <c r="R127" s="868"/>
      <c r="S127" s="868"/>
      <c r="T127" s="868"/>
      <c r="U127" s="868"/>
      <c r="V127" s="868"/>
      <c r="W127" s="868"/>
      <c r="X127" s="868"/>
      <c r="Y127" s="868"/>
      <c r="Z127" s="869"/>
      <c r="AA127" s="808" t="s">
        <v>470</v>
      </c>
      <c r="AB127" s="809"/>
      <c r="AC127" s="809"/>
      <c r="AD127" s="809"/>
      <c r="AE127" s="810"/>
      <c r="AF127" s="811" t="s">
        <v>239</v>
      </c>
      <c r="AG127" s="809"/>
      <c r="AH127" s="809"/>
      <c r="AI127" s="809"/>
      <c r="AJ127" s="810"/>
      <c r="AK127" s="811" t="s">
        <v>470</v>
      </c>
      <c r="AL127" s="809"/>
      <c r="AM127" s="809"/>
      <c r="AN127" s="809"/>
      <c r="AO127" s="810"/>
      <c r="AP127" s="853" t="s">
        <v>464</v>
      </c>
      <c r="AQ127" s="854"/>
      <c r="AR127" s="854"/>
      <c r="AS127" s="854"/>
      <c r="AT127" s="855"/>
      <c r="AU127" s="228"/>
      <c r="AV127" s="228"/>
      <c r="AW127" s="228"/>
      <c r="AX127" s="870" t="s">
        <v>486</v>
      </c>
      <c r="AY127" s="841"/>
      <c r="AZ127" s="841"/>
      <c r="BA127" s="841"/>
      <c r="BB127" s="841"/>
      <c r="BC127" s="841"/>
      <c r="BD127" s="841"/>
      <c r="BE127" s="842"/>
      <c r="BF127" s="840" t="s">
        <v>487</v>
      </c>
      <c r="BG127" s="841"/>
      <c r="BH127" s="841"/>
      <c r="BI127" s="841"/>
      <c r="BJ127" s="841"/>
      <c r="BK127" s="841"/>
      <c r="BL127" s="842"/>
      <c r="BM127" s="840" t="s">
        <v>488</v>
      </c>
      <c r="BN127" s="841"/>
      <c r="BO127" s="841"/>
      <c r="BP127" s="841"/>
      <c r="BQ127" s="841"/>
      <c r="BR127" s="841"/>
      <c r="BS127" s="842"/>
      <c r="BT127" s="840" t="s">
        <v>489</v>
      </c>
      <c r="BU127" s="841"/>
      <c r="BV127" s="841"/>
      <c r="BW127" s="841"/>
      <c r="BX127" s="841"/>
      <c r="BY127" s="841"/>
      <c r="BZ127" s="843"/>
      <c r="CA127" s="228"/>
      <c r="CB127" s="228"/>
      <c r="CC127" s="228"/>
      <c r="CD127" s="251"/>
      <c r="CE127" s="251"/>
      <c r="CF127" s="251"/>
      <c r="CG127" s="228"/>
      <c r="CH127" s="228"/>
      <c r="CI127" s="228"/>
      <c r="CJ127" s="250"/>
      <c r="CK127" s="883"/>
      <c r="CL127" s="884"/>
      <c r="CM127" s="884"/>
      <c r="CN127" s="884"/>
      <c r="CO127" s="885"/>
      <c r="CP127" s="844" t="s">
        <v>490</v>
      </c>
      <c r="CQ127" s="781"/>
      <c r="CR127" s="781"/>
      <c r="CS127" s="781"/>
      <c r="CT127" s="781"/>
      <c r="CU127" s="781"/>
      <c r="CV127" s="781"/>
      <c r="CW127" s="781"/>
      <c r="CX127" s="781"/>
      <c r="CY127" s="781"/>
      <c r="CZ127" s="781"/>
      <c r="DA127" s="781"/>
      <c r="DB127" s="781"/>
      <c r="DC127" s="781"/>
      <c r="DD127" s="781"/>
      <c r="DE127" s="781"/>
      <c r="DF127" s="782"/>
      <c r="DG127" s="845" t="s">
        <v>462</v>
      </c>
      <c r="DH127" s="846"/>
      <c r="DI127" s="846"/>
      <c r="DJ127" s="846"/>
      <c r="DK127" s="846"/>
      <c r="DL127" s="846" t="s">
        <v>462</v>
      </c>
      <c r="DM127" s="846"/>
      <c r="DN127" s="846"/>
      <c r="DO127" s="846"/>
      <c r="DP127" s="846"/>
      <c r="DQ127" s="846" t="s">
        <v>128</v>
      </c>
      <c r="DR127" s="846"/>
      <c r="DS127" s="846"/>
      <c r="DT127" s="846"/>
      <c r="DU127" s="846"/>
      <c r="DV127" s="823" t="s">
        <v>462</v>
      </c>
      <c r="DW127" s="823"/>
      <c r="DX127" s="823"/>
      <c r="DY127" s="823"/>
      <c r="DZ127" s="824"/>
    </row>
    <row r="128" spans="1:130" s="226" customFormat="1" ht="26.25" customHeight="1" thickBot="1" x14ac:dyDescent="0.2">
      <c r="A128" s="825" t="s">
        <v>491</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492</v>
      </c>
      <c r="X128" s="827"/>
      <c r="Y128" s="827"/>
      <c r="Z128" s="828"/>
      <c r="AA128" s="829">
        <v>49728</v>
      </c>
      <c r="AB128" s="830"/>
      <c r="AC128" s="830"/>
      <c r="AD128" s="830"/>
      <c r="AE128" s="831"/>
      <c r="AF128" s="832">
        <v>39398</v>
      </c>
      <c r="AG128" s="830"/>
      <c r="AH128" s="830"/>
      <c r="AI128" s="830"/>
      <c r="AJ128" s="831"/>
      <c r="AK128" s="832">
        <v>39398</v>
      </c>
      <c r="AL128" s="830"/>
      <c r="AM128" s="830"/>
      <c r="AN128" s="830"/>
      <c r="AO128" s="831"/>
      <c r="AP128" s="833"/>
      <c r="AQ128" s="834"/>
      <c r="AR128" s="834"/>
      <c r="AS128" s="834"/>
      <c r="AT128" s="835"/>
      <c r="AU128" s="228"/>
      <c r="AV128" s="228"/>
      <c r="AW128" s="228"/>
      <c r="AX128" s="836" t="s">
        <v>493</v>
      </c>
      <c r="AY128" s="837"/>
      <c r="AZ128" s="837"/>
      <c r="BA128" s="837"/>
      <c r="BB128" s="837"/>
      <c r="BC128" s="837"/>
      <c r="BD128" s="837"/>
      <c r="BE128" s="838"/>
      <c r="BF128" s="815" t="s">
        <v>128</v>
      </c>
      <c r="BG128" s="816"/>
      <c r="BH128" s="816"/>
      <c r="BI128" s="816"/>
      <c r="BJ128" s="816"/>
      <c r="BK128" s="816"/>
      <c r="BL128" s="839"/>
      <c r="BM128" s="815">
        <v>15</v>
      </c>
      <c r="BN128" s="816"/>
      <c r="BO128" s="816"/>
      <c r="BP128" s="816"/>
      <c r="BQ128" s="816"/>
      <c r="BR128" s="816"/>
      <c r="BS128" s="839"/>
      <c r="BT128" s="815">
        <v>20</v>
      </c>
      <c r="BU128" s="816"/>
      <c r="BV128" s="816"/>
      <c r="BW128" s="816"/>
      <c r="BX128" s="816"/>
      <c r="BY128" s="816"/>
      <c r="BZ128" s="817"/>
      <c r="CA128" s="251"/>
      <c r="CB128" s="251"/>
      <c r="CC128" s="251"/>
      <c r="CD128" s="251"/>
      <c r="CE128" s="251"/>
      <c r="CF128" s="251"/>
      <c r="CG128" s="228"/>
      <c r="CH128" s="228"/>
      <c r="CI128" s="228"/>
      <c r="CJ128" s="250"/>
      <c r="CK128" s="886"/>
      <c r="CL128" s="887"/>
      <c r="CM128" s="887"/>
      <c r="CN128" s="887"/>
      <c r="CO128" s="888"/>
      <c r="CP128" s="818" t="s">
        <v>494</v>
      </c>
      <c r="CQ128" s="759"/>
      <c r="CR128" s="759"/>
      <c r="CS128" s="759"/>
      <c r="CT128" s="759"/>
      <c r="CU128" s="759"/>
      <c r="CV128" s="759"/>
      <c r="CW128" s="759"/>
      <c r="CX128" s="759"/>
      <c r="CY128" s="759"/>
      <c r="CZ128" s="759"/>
      <c r="DA128" s="759"/>
      <c r="DB128" s="759"/>
      <c r="DC128" s="759"/>
      <c r="DD128" s="759"/>
      <c r="DE128" s="759"/>
      <c r="DF128" s="760"/>
      <c r="DG128" s="819" t="s">
        <v>128</v>
      </c>
      <c r="DH128" s="820"/>
      <c r="DI128" s="820"/>
      <c r="DJ128" s="820"/>
      <c r="DK128" s="820"/>
      <c r="DL128" s="820" t="s">
        <v>128</v>
      </c>
      <c r="DM128" s="820"/>
      <c r="DN128" s="820"/>
      <c r="DO128" s="820"/>
      <c r="DP128" s="820"/>
      <c r="DQ128" s="820" t="s">
        <v>128</v>
      </c>
      <c r="DR128" s="820"/>
      <c r="DS128" s="820"/>
      <c r="DT128" s="820"/>
      <c r="DU128" s="820"/>
      <c r="DV128" s="821" t="s">
        <v>128</v>
      </c>
      <c r="DW128" s="821"/>
      <c r="DX128" s="821"/>
      <c r="DY128" s="821"/>
      <c r="DZ128" s="822"/>
    </row>
    <row r="129" spans="1:131" s="226" customFormat="1" ht="26.25" customHeight="1" x14ac:dyDescent="0.15">
      <c r="A129" s="803" t="s">
        <v>108</v>
      </c>
      <c r="B129" s="804"/>
      <c r="C129" s="804"/>
      <c r="D129" s="804"/>
      <c r="E129" s="804"/>
      <c r="F129" s="804"/>
      <c r="G129" s="804"/>
      <c r="H129" s="804"/>
      <c r="I129" s="804"/>
      <c r="J129" s="804"/>
      <c r="K129" s="804"/>
      <c r="L129" s="804"/>
      <c r="M129" s="804"/>
      <c r="N129" s="804"/>
      <c r="O129" s="804"/>
      <c r="P129" s="804"/>
      <c r="Q129" s="804"/>
      <c r="R129" s="804"/>
      <c r="S129" s="804"/>
      <c r="T129" s="804"/>
      <c r="U129" s="804"/>
      <c r="V129" s="804"/>
      <c r="W129" s="805" t="s">
        <v>495</v>
      </c>
      <c r="X129" s="806"/>
      <c r="Y129" s="806"/>
      <c r="Z129" s="807"/>
      <c r="AA129" s="808">
        <v>2255529</v>
      </c>
      <c r="AB129" s="809"/>
      <c r="AC129" s="809"/>
      <c r="AD129" s="809"/>
      <c r="AE129" s="810"/>
      <c r="AF129" s="811">
        <v>2306018</v>
      </c>
      <c r="AG129" s="809"/>
      <c r="AH129" s="809"/>
      <c r="AI129" s="809"/>
      <c r="AJ129" s="810"/>
      <c r="AK129" s="811">
        <v>2404347</v>
      </c>
      <c r="AL129" s="809"/>
      <c r="AM129" s="809"/>
      <c r="AN129" s="809"/>
      <c r="AO129" s="810"/>
      <c r="AP129" s="812"/>
      <c r="AQ129" s="813"/>
      <c r="AR129" s="813"/>
      <c r="AS129" s="813"/>
      <c r="AT129" s="814"/>
      <c r="AU129" s="229"/>
      <c r="AV129" s="229"/>
      <c r="AW129" s="229"/>
      <c r="AX129" s="780" t="s">
        <v>496</v>
      </c>
      <c r="AY129" s="781"/>
      <c r="AZ129" s="781"/>
      <c r="BA129" s="781"/>
      <c r="BB129" s="781"/>
      <c r="BC129" s="781"/>
      <c r="BD129" s="781"/>
      <c r="BE129" s="782"/>
      <c r="BF129" s="799" t="s">
        <v>128</v>
      </c>
      <c r="BG129" s="800"/>
      <c r="BH129" s="800"/>
      <c r="BI129" s="800"/>
      <c r="BJ129" s="800"/>
      <c r="BK129" s="800"/>
      <c r="BL129" s="801"/>
      <c r="BM129" s="799">
        <v>20</v>
      </c>
      <c r="BN129" s="800"/>
      <c r="BO129" s="800"/>
      <c r="BP129" s="800"/>
      <c r="BQ129" s="800"/>
      <c r="BR129" s="800"/>
      <c r="BS129" s="801"/>
      <c r="BT129" s="799">
        <v>30</v>
      </c>
      <c r="BU129" s="800"/>
      <c r="BV129" s="800"/>
      <c r="BW129" s="800"/>
      <c r="BX129" s="800"/>
      <c r="BY129" s="800"/>
      <c r="BZ129" s="802"/>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15">
      <c r="A130" s="803" t="s">
        <v>497</v>
      </c>
      <c r="B130" s="804"/>
      <c r="C130" s="804"/>
      <c r="D130" s="804"/>
      <c r="E130" s="804"/>
      <c r="F130" s="804"/>
      <c r="G130" s="804"/>
      <c r="H130" s="804"/>
      <c r="I130" s="804"/>
      <c r="J130" s="804"/>
      <c r="K130" s="804"/>
      <c r="L130" s="804"/>
      <c r="M130" s="804"/>
      <c r="N130" s="804"/>
      <c r="O130" s="804"/>
      <c r="P130" s="804"/>
      <c r="Q130" s="804"/>
      <c r="R130" s="804"/>
      <c r="S130" s="804"/>
      <c r="T130" s="804"/>
      <c r="U130" s="804"/>
      <c r="V130" s="804"/>
      <c r="W130" s="805" t="s">
        <v>498</v>
      </c>
      <c r="X130" s="806"/>
      <c r="Y130" s="806"/>
      <c r="Z130" s="807"/>
      <c r="AA130" s="808">
        <v>131995</v>
      </c>
      <c r="AB130" s="809"/>
      <c r="AC130" s="809"/>
      <c r="AD130" s="809"/>
      <c r="AE130" s="810"/>
      <c r="AF130" s="811">
        <v>127481</v>
      </c>
      <c r="AG130" s="809"/>
      <c r="AH130" s="809"/>
      <c r="AI130" s="809"/>
      <c r="AJ130" s="810"/>
      <c r="AK130" s="811">
        <v>125254</v>
      </c>
      <c r="AL130" s="809"/>
      <c r="AM130" s="809"/>
      <c r="AN130" s="809"/>
      <c r="AO130" s="810"/>
      <c r="AP130" s="812"/>
      <c r="AQ130" s="813"/>
      <c r="AR130" s="813"/>
      <c r="AS130" s="813"/>
      <c r="AT130" s="814"/>
      <c r="AU130" s="229"/>
      <c r="AV130" s="229"/>
      <c r="AW130" s="229"/>
      <c r="AX130" s="780" t="s">
        <v>499</v>
      </c>
      <c r="AY130" s="781"/>
      <c r="AZ130" s="781"/>
      <c r="BA130" s="781"/>
      <c r="BB130" s="781"/>
      <c r="BC130" s="781"/>
      <c r="BD130" s="781"/>
      <c r="BE130" s="782"/>
      <c r="BF130" s="783">
        <v>1.3</v>
      </c>
      <c r="BG130" s="784"/>
      <c r="BH130" s="784"/>
      <c r="BI130" s="784"/>
      <c r="BJ130" s="784"/>
      <c r="BK130" s="784"/>
      <c r="BL130" s="785"/>
      <c r="BM130" s="783">
        <v>25</v>
      </c>
      <c r="BN130" s="784"/>
      <c r="BO130" s="784"/>
      <c r="BP130" s="784"/>
      <c r="BQ130" s="784"/>
      <c r="BR130" s="784"/>
      <c r="BS130" s="785"/>
      <c r="BT130" s="783">
        <v>35</v>
      </c>
      <c r="BU130" s="784"/>
      <c r="BV130" s="784"/>
      <c r="BW130" s="784"/>
      <c r="BX130" s="784"/>
      <c r="BY130" s="784"/>
      <c r="BZ130" s="786"/>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
      <c r="A131" s="787"/>
      <c r="B131" s="788"/>
      <c r="C131" s="788"/>
      <c r="D131" s="788"/>
      <c r="E131" s="788"/>
      <c r="F131" s="788"/>
      <c r="G131" s="788"/>
      <c r="H131" s="788"/>
      <c r="I131" s="788"/>
      <c r="J131" s="788"/>
      <c r="K131" s="788"/>
      <c r="L131" s="788"/>
      <c r="M131" s="788"/>
      <c r="N131" s="788"/>
      <c r="O131" s="788"/>
      <c r="P131" s="788"/>
      <c r="Q131" s="788"/>
      <c r="R131" s="788"/>
      <c r="S131" s="788"/>
      <c r="T131" s="788"/>
      <c r="U131" s="788"/>
      <c r="V131" s="788"/>
      <c r="W131" s="789" t="s">
        <v>500</v>
      </c>
      <c r="X131" s="790"/>
      <c r="Y131" s="790"/>
      <c r="Z131" s="791"/>
      <c r="AA131" s="792">
        <v>2123534</v>
      </c>
      <c r="AB131" s="793"/>
      <c r="AC131" s="793"/>
      <c r="AD131" s="793"/>
      <c r="AE131" s="794"/>
      <c r="AF131" s="795">
        <v>2178537</v>
      </c>
      <c r="AG131" s="793"/>
      <c r="AH131" s="793"/>
      <c r="AI131" s="793"/>
      <c r="AJ131" s="794"/>
      <c r="AK131" s="795">
        <v>2279093</v>
      </c>
      <c r="AL131" s="793"/>
      <c r="AM131" s="793"/>
      <c r="AN131" s="793"/>
      <c r="AO131" s="794"/>
      <c r="AP131" s="796"/>
      <c r="AQ131" s="797"/>
      <c r="AR131" s="797"/>
      <c r="AS131" s="797"/>
      <c r="AT131" s="798"/>
      <c r="AU131" s="229"/>
      <c r="AV131" s="229"/>
      <c r="AW131" s="229"/>
      <c r="AX131" s="758" t="s">
        <v>501</v>
      </c>
      <c r="AY131" s="759"/>
      <c r="AZ131" s="759"/>
      <c r="BA131" s="759"/>
      <c r="BB131" s="759"/>
      <c r="BC131" s="759"/>
      <c r="BD131" s="759"/>
      <c r="BE131" s="760"/>
      <c r="BF131" s="761" t="s">
        <v>462</v>
      </c>
      <c r="BG131" s="762"/>
      <c r="BH131" s="762"/>
      <c r="BI131" s="762"/>
      <c r="BJ131" s="762"/>
      <c r="BK131" s="762"/>
      <c r="BL131" s="763"/>
      <c r="BM131" s="761">
        <v>350</v>
      </c>
      <c r="BN131" s="762"/>
      <c r="BO131" s="762"/>
      <c r="BP131" s="762"/>
      <c r="BQ131" s="762"/>
      <c r="BR131" s="762"/>
      <c r="BS131" s="763"/>
      <c r="BT131" s="764"/>
      <c r="BU131" s="765"/>
      <c r="BV131" s="765"/>
      <c r="BW131" s="765"/>
      <c r="BX131" s="765"/>
      <c r="BY131" s="765"/>
      <c r="BZ131" s="766"/>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15">
      <c r="A132" s="767" t="s">
        <v>502</v>
      </c>
      <c r="B132" s="768"/>
      <c r="C132" s="768"/>
      <c r="D132" s="768"/>
      <c r="E132" s="768"/>
      <c r="F132" s="768"/>
      <c r="G132" s="768"/>
      <c r="H132" s="768"/>
      <c r="I132" s="768"/>
      <c r="J132" s="768"/>
      <c r="K132" s="768"/>
      <c r="L132" s="768"/>
      <c r="M132" s="768"/>
      <c r="N132" s="768"/>
      <c r="O132" s="768"/>
      <c r="P132" s="768"/>
      <c r="Q132" s="768"/>
      <c r="R132" s="768"/>
      <c r="S132" s="768"/>
      <c r="T132" s="768"/>
      <c r="U132" s="768"/>
      <c r="V132" s="771" t="s">
        <v>503</v>
      </c>
      <c r="W132" s="771"/>
      <c r="X132" s="771"/>
      <c r="Y132" s="771"/>
      <c r="Z132" s="772"/>
      <c r="AA132" s="773">
        <v>1.270288114</v>
      </c>
      <c r="AB132" s="774"/>
      <c r="AC132" s="774"/>
      <c r="AD132" s="774"/>
      <c r="AE132" s="775"/>
      <c r="AF132" s="776">
        <v>1.3885006310000001</v>
      </c>
      <c r="AG132" s="774"/>
      <c r="AH132" s="774"/>
      <c r="AI132" s="774"/>
      <c r="AJ132" s="775"/>
      <c r="AK132" s="776">
        <v>1.3497035879999999</v>
      </c>
      <c r="AL132" s="774"/>
      <c r="AM132" s="774"/>
      <c r="AN132" s="774"/>
      <c r="AO132" s="775"/>
      <c r="AP132" s="777"/>
      <c r="AQ132" s="778"/>
      <c r="AR132" s="778"/>
      <c r="AS132" s="778"/>
      <c r="AT132" s="779"/>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
      <c r="A133" s="769"/>
      <c r="B133" s="770"/>
      <c r="C133" s="770"/>
      <c r="D133" s="770"/>
      <c r="E133" s="770"/>
      <c r="F133" s="770"/>
      <c r="G133" s="770"/>
      <c r="H133" s="770"/>
      <c r="I133" s="770"/>
      <c r="J133" s="770"/>
      <c r="K133" s="770"/>
      <c r="L133" s="770"/>
      <c r="M133" s="770"/>
      <c r="N133" s="770"/>
      <c r="O133" s="770"/>
      <c r="P133" s="770"/>
      <c r="Q133" s="770"/>
      <c r="R133" s="770"/>
      <c r="S133" s="770"/>
      <c r="T133" s="770"/>
      <c r="U133" s="770"/>
      <c r="V133" s="750" t="s">
        <v>504</v>
      </c>
      <c r="W133" s="750"/>
      <c r="X133" s="750"/>
      <c r="Y133" s="750"/>
      <c r="Z133" s="751"/>
      <c r="AA133" s="752">
        <v>1</v>
      </c>
      <c r="AB133" s="753"/>
      <c r="AC133" s="753"/>
      <c r="AD133" s="753"/>
      <c r="AE133" s="754"/>
      <c r="AF133" s="752">
        <v>1.2</v>
      </c>
      <c r="AG133" s="753"/>
      <c r="AH133" s="753"/>
      <c r="AI133" s="753"/>
      <c r="AJ133" s="754"/>
      <c r="AK133" s="752">
        <v>1.3</v>
      </c>
      <c r="AL133" s="753"/>
      <c r="AM133" s="753"/>
      <c r="AN133" s="753"/>
      <c r="AO133" s="754"/>
      <c r="AP133" s="755"/>
      <c r="AQ133" s="756"/>
      <c r="AR133" s="756"/>
      <c r="AS133" s="756"/>
      <c r="AT133" s="757"/>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15">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25" hidden="1" x14ac:dyDescent="0.15">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wR5Ma1Kt/Ax567ghYWzXuKtUNBYIDRDG6Bx2OQRUs3jJ/EE8tJJ8HtL9UbE9WkQ9fQKZUwnUEsS2Om17Gnzrlg==" saltValue="PnN/Y0syM3MF3xlxlIgc5Q=="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A79" zoomScale="75" zoomScaleNormal="85" zoomScaleSheetLayoutView="75" workbookViewId="0">
      <selection activeCell="AT25" sqref="AT25"/>
    </sheetView>
  </sheetViews>
  <sheetFormatPr defaultColWidth="0" defaultRowHeight="13.5" customHeight="1" zeroHeight="1" x14ac:dyDescent="0.15"/>
  <cols>
    <col min="1" max="120" width="2.75" style="256" customWidth="1"/>
    <col min="121" max="121" width="0" style="255" hidden="1" customWidth="1"/>
    <col min="122" max="16384" width="9" style="255" hidden="1"/>
  </cols>
  <sheetData>
    <row r="1" spans="1:120"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5"/>
    </row>
    <row r="17" spans="119:120" x14ac:dyDescent="0.15">
      <c r="DP17" s="255"/>
    </row>
    <row r="18" spans="119:120" x14ac:dyDescent="0.15"/>
    <row r="19" spans="119:120" x14ac:dyDescent="0.15"/>
    <row r="20" spans="119:120" x14ac:dyDescent="0.15">
      <c r="DO20" s="255"/>
      <c r="DP20" s="255"/>
    </row>
    <row r="21" spans="119:120" x14ac:dyDescent="0.15">
      <c r="DP21" s="255"/>
    </row>
    <row r="22" spans="119:120" x14ac:dyDescent="0.15"/>
    <row r="23" spans="119:120" x14ac:dyDescent="0.15">
      <c r="DO23" s="255"/>
      <c r="DP23" s="255"/>
    </row>
    <row r="24" spans="119:120" x14ac:dyDescent="0.15">
      <c r="DP24" s="255"/>
    </row>
    <row r="25" spans="119:120" x14ac:dyDescent="0.15">
      <c r="DP25" s="255"/>
    </row>
    <row r="26" spans="119:120" x14ac:dyDescent="0.15">
      <c r="DO26" s="255"/>
      <c r="DP26" s="255"/>
    </row>
    <row r="27" spans="119:120" x14ac:dyDescent="0.15"/>
    <row r="28" spans="119:120" x14ac:dyDescent="0.15">
      <c r="DO28" s="255"/>
      <c r="DP28" s="255"/>
    </row>
    <row r="29" spans="119:120" x14ac:dyDescent="0.15">
      <c r="DP29" s="255"/>
    </row>
    <row r="30" spans="119:120" x14ac:dyDescent="0.15"/>
    <row r="31" spans="119:120" x14ac:dyDescent="0.15">
      <c r="DO31" s="255"/>
      <c r="DP31" s="255"/>
    </row>
    <row r="32" spans="119:120" x14ac:dyDescent="0.15"/>
    <row r="33" spans="98:120" x14ac:dyDescent="0.15">
      <c r="DO33" s="255"/>
      <c r="DP33" s="255"/>
    </row>
    <row r="34" spans="98:120" x14ac:dyDescent="0.15">
      <c r="DM34" s="255"/>
    </row>
    <row r="35" spans="98:120" x14ac:dyDescent="0.15">
      <c r="CT35" s="255"/>
      <c r="CU35" s="255"/>
      <c r="CV35" s="255"/>
      <c r="CY35" s="255"/>
      <c r="CZ35" s="255"/>
      <c r="DA35" s="255"/>
      <c r="DD35" s="255"/>
      <c r="DE35" s="255"/>
      <c r="DF35" s="255"/>
      <c r="DI35" s="255"/>
      <c r="DJ35" s="255"/>
      <c r="DK35" s="255"/>
      <c r="DM35" s="255"/>
      <c r="DN35" s="255"/>
      <c r="DO35" s="255"/>
      <c r="DP35" s="255"/>
    </row>
    <row r="36" spans="98:120" x14ac:dyDescent="0.15"/>
    <row r="37" spans="98:120" x14ac:dyDescent="0.15">
      <c r="CW37" s="255"/>
      <c r="DB37" s="255"/>
      <c r="DG37" s="255"/>
      <c r="DL37" s="255"/>
      <c r="DP37" s="255"/>
    </row>
    <row r="38" spans="98:120" x14ac:dyDescent="0.15">
      <c r="CT38" s="255"/>
      <c r="CU38" s="255"/>
      <c r="CV38" s="255"/>
      <c r="CW38" s="255"/>
      <c r="CY38" s="255"/>
      <c r="CZ38" s="255"/>
      <c r="DA38" s="255"/>
      <c r="DB38" s="255"/>
      <c r="DD38" s="255"/>
      <c r="DE38" s="255"/>
      <c r="DF38" s="255"/>
      <c r="DG38" s="255"/>
      <c r="DI38" s="255"/>
      <c r="DJ38" s="255"/>
      <c r="DK38" s="255"/>
      <c r="DL38" s="255"/>
      <c r="DN38" s="255"/>
      <c r="DO38" s="255"/>
      <c r="DP38" s="25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5"/>
      <c r="DO49" s="255"/>
      <c r="DP49" s="25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5"/>
      <c r="CS63" s="255"/>
      <c r="CX63" s="255"/>
      <c r="DC63" s="255"/>
      <c r="DH63" s="255"/>
    </row>
    <row r="64" spans="22:120" x14ac:dyDescent="0.15">
      <c r="V64" s="255"/>
    </row>
    <row r="65" spans="15:120" x14ac:dyDescent="0.15">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x14ac:dyDescent="0.15">
      <c r="Q66" s="255"/>
      <c r="S66" s="255"/>
      <c r="U66" s="255"/>
      <c r="DM66" s="255"/>
    </row>
    <row r="67" spans="15:120" x14ac:dyDescent="0.15">
      <c r="O67" s="255"/>
      <c r="P67" s="255"/>
      <c r="R67" s="255"/>
      <c r="T67" s="255"/>
      <c r="Y67" s="255"/>
      <c r="CT67" s="255"/>
      <c r="CV67" s="255"/>
      <c r="CW67" s="255"/>
      <c r="CY67" s="255"/>
      <c r="DA67" s="255"/>
      <c r="DB67" s="255"/>
      <c r="DD67" s="255"/>
      <c r="DF67" s="255"/>
      <c r="DG67" s="255"/>
      <c r="DI67" s="255"/>
      <c r="DK67" s="255"/>
      <c r="DL67" s="255"/>
      <c r="DN67" s="255"/>
      <c r="DO67" s="255"/>
      <c r="DP67" s="255"/>
    </row>
    <row r="68" spans="15:120" x14ac:dyDescent="0.15"/>
    <row r="69" spans="15:120" x14ac:dyDescent="0.15"/>
    <row r="70" spans="15:120" x14ac:dyDescent="0.15"/>
    <row r="71" spans="15:120" x14ac:dyDescent="0.15"/>
    <row r="72" spans="15:120" x14ac:dyDescent="0.15">
      <c r="DP72" s="255"/>
    </row>
    <row r="73" spans="15:120" x14ac:dyDescent="0.15">
      <c r="DP73" s="25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5"/>
      <c r="CX96" s="255"/>
      <c r="DC96" s="255"/>
      <c r="DH96" s="255"/>
    </row>
    <row r="97" spans="24:120" x14ac:dyDescent="0.15">
      <c r="CS97" s="255"/>
      <c r="CX97" s="255"/>
      <c r="DC97" s="255"/>
      <c r="DH97" s="255"/>
      <c r="DP97" s="256" t="s">
        <v>505</v>
      </c>
    </row>
    <row r="98" spans="24:120" hidden="1" x14ac:dyDescent="0.15">
      <c r="CS98" s="255"/>
      <c r="CX98" s="255"/>
      <c r="DC98" s="255"/>
      <c r="DH98" s="255"/>
    </row>
    <row r="99" spans="24:120" hidden="1" x14ac:dyDescent="0.15">
      <c r="CS99" s="255"/>
      <c r="CX99" s="255"/>
      <c r="DC99" s="255"/>
      <c r="DH99" s="255"/>
    </row>
    <row r="101" spans="24:120" ht="12" hidden="1" customHeight="1" x14ac:dyDescent="0.15">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15">
      <c r="CU102" s="255"/>
      <c r="CZ102" s="255"/>
      <c r="DE102" s="255"/>
      <c r="DJ102" s="255"/>
      <c r="DM102" s="255"/>
    </row>
    <row r="103" spans="24:120" hidden="1" x14ac:dyDescent="0.15">
      <c r="CT103" s="255"/>
      <c r="CV103" s="255"/>
      <c r="CW103" s="255"/>
      <c r="CY103" s="255"/>
      <c r="DA103" s="255"/>
      <c r="DB103" s="255"/>
      <c r="DD103" s="255"/>
      <c r="DF103" s="255"/>
      <c r="DG103" s="255"/>
      <c r="DI103" s="255"/>
      <c r="DK103" s="255"/>
      <c r="DL103" s="255"/>
      <c r="DM103" s="255"/>
      <c r="DN103" s="255"/>
      <c r="DO103" s="255"/>
      <c r="DP103" s="255"/>
    </row>
    <row r="104" spans="24:120" hidden="1" x14ac:dyDescent="0.15">
      <c r="CV104" s="255"/>
      <c r="CW104" s="255"/>
      <c r="DA104" s="255"/>
      <c r="DB104" s="255"/>
      <c r="DF104" s="255"/>
      <c r="DG104" s="255"/>
      <c r="DK104" s="255"/>
      <c r="DL104" s="255"/>
      <c r="DN104" s="255"/>
      <c r="DO104" s="255"/>
      <c r="DP104" s="255"/>
    </row>
    <row r="105" spans="24:120" ht="12.75" hidden="1" customHeight="1" x14ac:dyDescent="0.15"/>
  </sheetData>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BC49" zoomScaleNormal="100" zoomScaleSheetLayoutView="55" workbookViewId="0"/>
  </sheetViews>
  <sheetFormatPr defaultColWidth="0" defaultRowHeight="13.5" customHeight="1" zeroHeight="1" x14ac:dyDescent="0.15"/>
  <cols>
    <col min="1" max="116" width="2.625" style="256" customWidth="1"/>
    <col min="117" max="16384" width="9" style="255" hidden="1"/>
  </cols>
  <sheetData>
    <row r="1" spans="2:116"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x14ac:dyDescent="0.15"/>
    <row r="3" spans="2:116" x14ac:dyDescent="0.15"/>
    <row r="4" spans="2:116" x14ac:dyDescent="0.15">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x14ac:dyDescent="0.1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x14ac:dyDescent="0.15"/>
    <row r="20" spans="9:116" x14ac:dyDescent="0.15"/>
    <row r="21" spans="9:116" x14ac:dyDescent="0.15">
      <c r="DL21" s="255"/>
    </row>
    <row r="22" spans="9:116" x14ac:dyDescent="0.15">
      <c r="DI22" s="255"/>
      <c r="DJ22" s="255"/>
      <c r="DK22" s="255"/>
      <c r="DL22" s="255"/>
    </row>
    <row r="23" spans="9:116" x14ac:dyDescent="0.15">
      <c r="CY23" s="255"/>
      <c r="CZ23" s="255"/>
      <c r="DA23" s="255"/>
      <c r="DB23" s="255"/>
      <c r="DC23" s="255"/>
      <c r="DD23" s="255"/>
      <c r="DE23" s="255"/>
      <c r="DF23" s="255"/>
      <c r="DG23" s="255"/>
      <c r="DH23" s="255"/>
      <c r="DI23" s="255"/>
      <c r="DJ23" s="255"/>
      <c r="DK23" s="255"/>
      <c r="DL23" s="255"/>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5"/>
      <c r="DA35" s="255"/>
      <c r="DB35" s="255"/>
      <c r="DC35" s="255"/>
      <c r="DD35" s="255"/>
      <c r="DE35" s="255"/>
      <c r="DF35" s="255"/>
      <c r="DG35" s="255"/>
      <c r="DH35" s="255"/>
      <c r="DI35" s="255"/>
      <c r="DJ35" s="255"/>
      <c r="DK35" s="255"/>
      <c r="DL35" s="255"/>
    </row>
    <row r="36" spans="15:116" x14ac:dyDescent="0.15"/>
    <row r="37" spans="15:116" x14ac:dyDescent="0.15">
      <c r="DL37" s="255"/>
    </row>
    <row r="38" spans="15:116" x14ac:dyDescent="0.15">
      <c r="DI38" s="255"/>
      <c r="DJ38" s="255"/>
      <c r="DK38" s="255"/>
      <c r="DL38" s="255"/>
    </row>
    <row r="39" spans="15:116" x14ac:dyDescent="0.15"/>
    <row r="40" spans="15:116" x14ac:dyDescent="0.15"/>
    <row r="41" spans="15:116" x14ac:dyDescent="0.15"/>
    <row r="42" spans="15:116" x14ac:dyDescent="0.15"/>
    <row r="43" spans="15:116" x14ac:dyDescent="0.15">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x14ac:dyDescent="0.15">
      <c r="DL44" s="255"/>
    </row>
    <row r="45" spans="15:116" x14ac:dyDescent="0.15"/>
    <row r="46" spans="15:116" x14ac:dyDescent="0.15">
      <c r="DA46" s="255"/>
      <c r="DB46" s="255"/>
      <c r="DC46" s="255"/>
      <c r="DD46" s="255"/>
      <c r="DE46" s="255"/>
      <c r="DF46" s="255"/>
      <c r="DG46" s="255"/>
      <c r="DH46" s="255"/>
      <c r="DI46" s="255"/>
      <c r="DJ46" s="255"/>
      <c r="DK46" s="255"/>
      <c r="DL46" s="255"/>
    </row>
    <row r="47" spans="15:116" x14ac:dyDescent="0.15"/>
    <row r="48" spans="15:116" x14ac:dyDescent="0.15"/>
    <row r="49" spans="104:116" x14ac:dyDescent="0.15"/>
    <row r="50" spans="104:116" x14ac:dyDescent="0.15">
      <c r="CZ50" s="255"/>
      <c r="DA50" s="255"/>
      <c r="DB50" s="255"/>
      <c r="DC50" s="255"/>
      <c r="DD50" s="255"/>
      <c r="DE50" s="255"/>
      <c r="DF50" s="255"/>
      <c r="DG50" s="255"/>
      <c r="DH50" s="255"/>
      <c r="DI50" s="255"/>
      <c r="DJ50" s="255"/>
      <c r="DK50" s="255"/>
      <c r="DL50" s="255"/>
    </row>
    <row r="51" spans="104:116" x14ac:dyDescent="0.15"/>
    <row r="52" spans="104:116" x14ac:dyDescent="0.15"/>
    <row r="53" spans="104:116" x14ac:dyDescent="0.15">
      <c r="DL53" s="255"/>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5"/>
      <c r="DD67" s="255"/>
      <c r="DE67" s="255"/>
      <c r="DF67" s="255"/>
      <c r="DG67" s="255"/>
      <c r="DH67" s="255"/>
      <c r="DI67" s="255"/>
      <c r="DJ67" s="255"/>
      <c r="DK67" s="255"/>
      <c r="DL67" s="255"/>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kDhVlc505OxoApzJCKiL0ba3hz0kwTOvPT/TPibO5Bu/JAyaobECiXgcBdRHeimcbIFukSatg6l+F+YeC/R0QA==" saltValue="BXsuUfmeu04mzkCjVWKM0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topLeftCell="AD1" workbookViewId="0"/>
  </sheetViews>
  <sheetFormatPr defaultColWidth="0" defaultRowHeight="13.5" customHeight="1" zeroHeight="1" x14ac:dyDescent="0.15"/>
  <cols>
    <col min="1" max="36" width="2.5" style="257" customWidth="1"/>
    <col min="37" max="44" width="17" style="257" customWidth="1"/>
    <col min="45" max="45" width="6.125" style="264" customWidth="1"/>
    <col min="46" max="46" width="3" style="262" customWidth="1"/>
    <col min="47" max="47" width="19.125" style="257" hidden="1" customWidth="1"/>
    <col min="48" max="52" width="12.625" style="257" hidden="1" customWidth="1"/>
    <col min="53" max="16384" width="8.625" style="257" hidden="1"/>
  </cols>
  <sheetData>
    <row r="1" spans="1:46" x14ac:dyDescent="0.15">
      <c r="AS1" s="258"/>
      <c r="AT1" s="258"/>
    </row>
    <row r="2" spans="1:46" x14ac:dyDescent="0.15">
      <c r="AS2" s="258"/>
      <c r="AT2" s="258"/>
    </row>
    <row r="3" spans="1:46" x14ac:dyDescent="0.15">
      <c r="AS3" s="258"/>
      <c r="AT3" s="258"/>
    </row>
    <row r="4" spans="1:46" x14ac:dyDescent="0.15">
      <c r="AS4" s="258"/>
      <c r="AT4" s="258"/>
    </row>
    <row r="5" spans="1:46" ht="17.25" x14ac:dyDescent="0.15">
      <c r="A5" s="259" t="s">
        <v>506</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x14ac:dyDescent="0.15">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507</v>
      </c>
      <c r="AL6" s="263"/>
      <c r="AM6" s="263"/>
      <c r="AN6" s="263"/>
      <c r="AO6" s="258"/>
      <c r="AP6" s="258"/>
      <c r="AQ6" s="258"/>
      <c r="AR6" s="258"/>
    </row>
    <row r="7" spans="1:46" ht="13.5" customHeight="1" x14ac:dyDescent="0.15">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47" t="s">
        <v>508</v>
      </c>
      <c r="AP7" s="268"/>
      <c r="AQ7" s="269" t="s">
        <v>509</v>
      </c>
      <c r="AR7" s="270"/>
    </row>
    <row r="8" spans="1:46" x14ac:dyDescent="0.15">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48"/>
      <c r="AP8" s="274" t="s">
        <v>510</v>
      </c>
      <c r="AQ8" s="275" t="s">
        <v>511</v>
      </c>
      <c r="AR8" s="276" t="s">
        <v>512</v>
      </c>
    </row>
    <row r="9" spans="1:46" x14ac:dyDescent="0.15">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59" t="s">
        <v>513</v>
      </c>
      <c r="AL9" s="1160"/>
      <c r="AM9" s="1160"/>
      <c r="AN9" s="1161"/>
      <c r="AO9" s="277">
        <v>600849</v>
      </c>
      <c r="AP9" s="277">
        <v>393741</v>
      </c>
      <c r="AQ9" s="278">
        <v>242692</v>
      </c>
      <c r="AR9" s="279">
        <v>62.2</v>
      </c>
    </row>
    <row r="10" spans="1:46" ht="13.5" customHeight="1" x14ac:dyDescent="0.15">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59" t="s">
        <v>514</v>
      </c>
      <c r="AL10" s="1160"/>
      <c r="AM10" s="1160"/>
      <c r="AN10" s="1161"/>
      <c r="AO10" s="280">
        <v>100687</v>
      </c>
      <c r="AP10" s="280">
        <v>65981</v>
      </c>
      <c r="AQ10" s="281">
        <v>27094</v>
      </c>
      <c r="AR10" s="282">
        <v>143.5</v>
      </c>
    </row>
    <row r="11" spans="1:46" ht="13.5" customHeight="1" x14ac:dyDescent="0.15">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59" t="s">
        <v>515</v>
      </c>
      <c r="AL11" s="1160"/>
      <c r="AM11" s="1160"/>
      <c r="AN11" s="1161"/>
      <c r="AO11" s="280" t="s">
        <v>516</v>
      </c>
      <c r="AP11" s="280" t="s">
        <v>516</v>
      </c>
      <c r="AQ11" s="281">
        <v>4163</v>
      </c>
      <c r="AR11" s="282" t="s">
        <v>516</v>
      </c>
    </row>
    <row r="12" spans="1:46" ht="13.5" customHeight="1" x14ac:dyDescent="0.15">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59" t="s">
        <v>517</v>
      </c>
      <c r="AL12" s="1160"/>
      <c r="AM12" s="1160"/>
      <c r="AN12" s="1161"/>
      <c r="AO12" s="280" t="s">
        <v>516</v>
      </c>
      <c r="AP12" s="280" t="s">
        <v>516</v>
      </c>
      <c r="AQ12" s="281" t="s">
        <v>516</v>
      </c>
      <c r="AR12" s="282" t="s">
        <v>516</v>
      </c>
    </row>
    <row r="13" spans="1:46" ht="13.5" customHeight="1" x14ac:dyDescent="0.15">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59" t="s">
        <v>518</v>
      </c>
      <c r="AL13" s="1160"/>
      <c r="AM13" s="1160"/>
      <c r="AN13" s="1161"/>
      <c r="AO13" s="280">
        <v>11942</v>
      </c>
      <c r="AP13" s="280">
        <v>7826</v>
      </c>
      <c r="AQ13" s="281">
        <v>8881</v>
      </c>
      <c r="AR13" s="282">
        <v>-11.9</v>
      </c>
    </row>
    <row r="14" spans="1:46" ht="13.5" customHeight="1" x14ac:dyDescent="0.15">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59" t="s">
        <v>519</v>
      </c>
      <c r="AL14" s="1160"/>
      <c r="AM14" s="1160"/>
      <c r="AN14" s="1161"/>
      <c r="AO14" s="280">
        <v>9543</v>
      </c>
      <c r="AP14" s="280">
        <v>6254</v>
      </c>
      <c r="AQ14" s="281">
        <v>5165</v>
      </c>
      <c r="AR14" s="282">
        <v>21.1</v>
      </c>
    </row>
    <row r="15" spans="1:46" ht="13.5" customHeight="1" x14ac:dyDescent="0.15">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62" t="s">
        <v>520</v>
      </c>
      <c r="AL15" s="1163"/>
      <c r="AM15" s="1163"/>
      <c r="AN15" s="1164"/>
      <c r="AO15" s="280">
        <v>-48825</v>
      </c>
      <c r="AP15" s="280">
        <v>-31995</v>
      </c>
      <c r="AQ15" s="281">
        <v>-18870</v>
      </c>
      <c r="AR15" s="282">
        <v>69.599999999999994</v>
      </c>
    </row>
    <row r="16" spans="1:46" x14ac:dyDescent="0.15">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62" t="s">
        <v>186</v>
      </c>
      <c r="AL16" s="1163"/>
      <c r="AM16" s="1163"/>
      <c r="AN16" s="1164"/>
      <c r="AO16" s="280">
        <v>674196</v>
      </c>
      <c r="AP16" s="280">
        <v>441806</v>
      </c>
      <c r="AQ16" s="281">
        <v>269124</v>
      </c>
      <c r="AR16" s="282">
        <v>64.2</v>
      </c>
    </row>
    <row r="17" spans="1:46" x14ac:dyDescent="0.15">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x14ac:dyDescent="0.15">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x14ac:dyDescent="0.15">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521</v>
      </c>
      <c r="AL19" s="258"/>
      <c r="AM19" s="258"/>
      <c r="AN19" s="258"/>
      <c r="AO19" s="258"/>
      <c r="AP19" s="258"/>
      <c r="AQ19" s="258"/>
      <c r="AR19" s="258"/>
    </row>
    <row r="20" spans="1:46" x14ac:dyDescent="0.15">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522</v>
      </c>
      <c r="AP20" s="289" t="s">
        <v>523</v>
      </c>
      <c r="AQ20" s="290" t="s">
        <v>524</v>
      </c>
      <c r="AR20" s="291"/>
    </row>
    <row r="21" spans="1:46" s="297" customFormat="1" x14ac:dyDescent="0.15">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165" t="s">
        <v>525</v>
      </c>
      <c r="AL21" s="1166"/>
      <c r="AM21" s="1166"/>
      <c r="AN21" s="1167"/>
      <c r="AO21" s="293">
        <v>39.32</v>
      </c>
      <c r="AP21" s="294">
        <v>24.07</v>
      </c>
      <c r="AQ21" s="295">
        <v>15.25</v>
      </c>
      <c r="AR21" s="263"/>
      <c r="AS21" s="296"/>
      <c r="AT21" s="292"/>
    </row>
    <row r="22" spans="1:46" s="297" customFormat="1" x14ac:dyDescent="0.15">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165" t="s">
        <v>526</v>
      </c>
      <c r="AL22" s="1166"/>
      <c r="AM22" s="1166"/>
      <c r="AN22" s="1167"/>
      <c r="AO22" s="298">
        <v>97</v>
      </c>
      <c r="AP22" s="299">
        <v>94.6</v>
      </c>
      <c r="AQ22" s="300">
        <v>2.4</v>
      </c>
      <c r="AR22" s="284"/>
      <c r="AS22" s="296"/>
      <c r="AT22" s="292"/>
    </row>
    <row r="23" spans="1:46" s="297" customFormat="1" x14ac:dyDescent="0.15">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x14ac:dyDescent="0.15">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x14ac:dyDescent="0.15">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x14ac:dyDescent="0.15">
      <c r="A26" s="1158" t="s">
        <v>527</v>
      </c>
      <c r="B26" s="1158"/>
      <c r="C26" s="1158"/>
      <c r="D26" s="1158"/>
      <c r="E26" s="1158"/>
      <c r="F26" s="1158"/>
      <c r="G26" s="1158"/>
      <c r="H26" s="1158"/>
      <c r="I26" s="1158"/>
      <c r="J26" s="1158"/>
      <c r="K26" s="1158"/>
      <c r="L26" s="1158"/>
      <c r="M26" s="1158"/>
      <c r="N26" s="1158"/>
      <c r="O26" s="1158"/>
      <c r="P26" s="1158"/>
      <c r="Q26" s="1158"/>
      <c r="R26" s="1158"/>
      <c r="S26" s="1158"/>
      <c r="T26" s="1158"/>
      <c r="U26" s="1158"/>
      <c r="V26" s="1158"/>
      <c r="W26" s="1158"/>
      <c r="X26" s="1158"/>
      <c r="Y26" s="1158"/>
      <c r="Z26" s="1158"/>
      <c r="AA26" s="1158"/>
      <c r="AB26" s="1158"/>
      <c r="AC26" s="1158"/>
      <c r="AD26" s="1158"/>
      <c r="AE26" s="1158"/>
      <c r="AF26" s="1158"/>
      <c r="AG26" s="1158"/>
      <c r="AH26" s="1158"/>
      <c r="AI26" s="1158"/>
      <c r="AJ26" s="1158"/>
      <c r="AK26" s="1158"/>
      <c r="AL26" s="1158"/>
      <c r="AM26" s="1158"/>
      <c r="AN26" s="1158"/>
      <c r="AO26" s="1158"/>
      <c r="AP26" s="1158"/>
      <c r="AQ26" s="1158"/>
      <c r="AR26" s="1158"/>
      <c r="AS26" s="1158"/>
      <c r="AT26" s="263"/>
    </row>
    <row r="27" spans="1:46" x14ac:dyDescent="0.15">
      <c r="A27" s="305"/>
      <c r="AO27" s="258"/>
      <c r="AP27" s="258"/>
      <c r="AQ27" s="258"/>
      <c r="AR27" s="258"/>
      <c r="AS27" s="258"/>
      <c r="AT27" s="258"/>
    </row>
    <row r="28" spans="1:46" ht="17.25" x14ac:dyDescent="0.15">
      <c r="A28" s="259" t="s">
        <v>528</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x14ac:dyDescent="0.15">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529</v>
      </c>
      <c r="AL29" s="263"/>
      <c r="AM29" s="263"/>
      <c r="AN29" s="263"/>
      <c r="AO29" s="258"/>
      <c r="AP29" s="258"/>
      <c r="AQ29" s="258"/>
      <c r="AR29" s="258"/>
      <c r="AS29" s="307"/>
    </row>
    <row r="30" spans="1:46" ht="13.5" customHeight="1" x14ac:dyDescent="0.15">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47" t="s">
        <v>508</v>
      </c>
      <c r="AP30" s="268"/>
      <c r="AQ30" s="269" t="s">
        <v>509</v>
      </c>
      <c r="AR30" s="270"/>
    </row>
    <row r="31" spans="1:46" x14ac:dyDescent="0.15">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48"/>
      <c r="AP31" s="274" t="s">
        <v>510</v>
      </c>
      <c r="AQ31" s="275" t="s">
        <v>511</v>
      </c>
      <c r="AR31" s="276" t="s">
        <v>512</v>
      </c>
    </row>
    <row r="32" spans="1:46" ht="27" customHeight="1" x14ac:dyDescent="0.15">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49" t="s">
        <v>530</v>
      </c>
      <c r="AL32" s="1150"/>
      <c r="AM32" s="1150"/>
      <c r="AN32" s="1151"/>
      <c r="AO32" s="308">
        <v>40798</v>
      </c>
      <c r="AP32" s="308">
        <v>26735</v>
      </c>
      <c r="AQ32" s="309">
        <v>141234</v>
      </c>
      <c r="AR32" s="310">
        <v>-81.099999999999994</v>
      </c>
    </row>
    <row r="33" spans="1:46" ht="13.5" customHeight="1" x14ac:dyDescent="0.15">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49" t="s">
        <v>531</v>
      </c>
      <c r="AL33" s="1150"/>
      <c r="AM33" s="1150"/>
      <c r="AN33" s="1151"/>
      <c r="AO33" s="308" t="s">
        <v>516</v>
      </c>
      <c r="AP33" s="308" t="s">
        <v>516</v>
      </c>
      <c r="AQ33" s="309" t="s">
        <v>516</v>
      </c>
      <c r="AR33" s="310" t="s">
        <v>516</v>
      </c>
    </row>
    <row r="34" spans="1:46" ht="27" customHeight="1" x14ac:dyDescent="0.15">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49" t="s">
        <v>532</v>
      </c>
      <c r="AL34" s="1150"/>
      <c r="AM34" s="1150"/>
      <c r="AN34" s="1151"/>
      <c r="AO34" s="308" t="s">
        <v>516</v>
      </c>
      <c r="AP34" s="308" t="s">
        <v>516</v>
      </c>
      <c r="AQ34" s="309" t="s">
        <v>516</v>
      </c>
      <c r="AR34" s="310" t="s">
        <v>516</v>
      </c>
    </row>
    <row r="35" spans="1:46" ht="27" customHeight="1" x14ac:dyDescent="0.15">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49" t="s">
        <v>533</v>
      </c>
      <c r="AL35" s="1150"/>
      <c r="AM35" s="1150"/>
      <c r="AN35" s="1151"/>
      <c r="AO35" s="308">
        <v>153810</v>
      </c>
      <c r="AP35" s="308">
        <v>100793</v>
      </c>
      <c r="AQ35" s="309">
        <v>30523</v>
      </c>
      <c r="AR35" s="310">
        <v>230.2</v>
      </c>
    </row>
    <row r="36" spans="1:46" ht="27" customHeight="1" x14ac:dyDescent="0.15">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49" t="s">
        <v>534</v>
      </c>
      <c r="AL36" s="1150"/>
      <c r="AM36" s="1150"/>
      <c r="AN36" s="1151"/>
      <c r="AO36" s="308">
        <v>805</v>
      </c>
      <c r="AP36" s="308">
        <v>528</v>
      </c>
      <c r="AQ36" s="309">
        <v>4602</v>
      </c>
      <c r="AR36" s="310">
        <v>-88.5</v>
      </c>
    </row>
    <row r="37" spans="1:46" ht="13.5" customHeight="1" x14ac:dyDescent="0.15">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49" t="s">
        <v>535</v>
      </c>
      <c r="AL37" s="1150"/>
      <c r="AM37" s="1150"/>
      <c r="AN37" s="1151"/>
      <c r="AO37" s="308" t="s">
        <v>516</v>
      </c>
      <c r="AP37" s="308" t="s">
        <v>516</v>
      </c>
      <c r="AQ37" s="309">
        <v>937</v>
      </c>
      <c r="AR37" s="310" t="s">
        <v>516</v>
      </c>
    </row>
    <row r="38" spans="1:46" ht="27" customHeight="1" x14ac:dyDescent="0.15">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52" t="s">
        <v>536</v>
      </c>
      <c r="AL38" s="1153"/>
      <c r="AM38" s="1153"/>
      <c r="AN38" s="1154"/>
      <c r="AO38" s="311" t="s">
        <v>516</v>
      </c>
      <c r="AP38" s="311" t="s">
        <v>516</v>
      </c>
      <c r="AQ38" s="312">
        <v>14</v>
      </c>
      <c r="AR38" s="300" t="s">
        <v>516</v>
      </c>
      <c r="AS38" s="307"/>
    </row>
    <row r="39" spans="1:46" x14ac:dyDescent="0.15">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52" t="s">
        <v>537</v>
      </c>
      <c r="AL39" s="1153"/>
      <c r="AM39" s="1153"/>
      <c r="AN39" s="1154"/>
      <c r="AO39" s="308">
        <v>-39398</v>
      </c>
      <c r="AP39" s="308">
        <v>-25818</v>
      </c>
      <c r="AQ39" s="309">
        <v>-6455</v>
      </c>
      <c r="AR39" s="310">
        <v>300</v>
      </c>
      <c r="AS39" s="307"/>
    </row>
    <row r="40" spans="1:46" ht="27" customHeight="1" x14ac:dyDescent="0.15">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49" t="s">
        <v>538</v>
      </c>
      <c r="AL40" s="1150"/>
      <c r="AM40" s="1150"/>
      <c r="AN40" s="1151"/>
      <c r="AO40" s="308">
        <v>-125254</v>
      </c>
      <c r="AP40" s="308">
        <v>-82080</v>
      </c>
      <c r="AQ40" s="309">
        <v>-126702</v>
      </c>
      <c r="AR40" s="310">
        <v>-35.200000000000003</v>
      </c>
      <c r="AS40" s="307"/>
    </row>
    <row r="41" spans="1:46" x14ac:dyDescent="0.15">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155" t="s">
        <v>296</v>
      </c>
      <c r="AL41" s="1156"/>
      <c r="AM41" s="1156"/>
      <c r="AN41" s="1157"/>
      <c r="AO41" s="308">
        <v>30761</v>
      </c>
      <c r="AP41" s="308">
        <v>20158</v>
      </c>
      <c r="AQ41" s="309">
        <v>44155</v>
      </c>
      <c r="AR41" s="310">
        <v>-54.3</v>
      </c>
      <c r="AS41" s="307"/>
    </row>
    <row r="42" spans="1:46" x14ac:dyDescent="0.15">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539</v>
      </c>
      <c r="AL42" s="258"/>
      <c r="AM42" s="258"/>
      <c r="AN42" s="258"/>
      <c r="AO42" s="258"/>
      <c r="AP42" s="258"/>
      <c r="AQ42" s="284"/>
      <c r="AR42" s="284"/>
      <c r="AS42" s="307"/>
    </row>
    <row r="43" spans="1:46" x14ac:dyDescent="0.15">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x14ac:dyDescent="0.15">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x14ac:dyDescent="0.15">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x14ac:dyDescent="0.15">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15">
      <c r="A47" s="317" t="s">
        <v>540</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x14ac:dyDescent="0.15">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541</v>
      </c>
      <c r="AL48" s="318"/>
      <c r="AM48" s="318"/>
      <c r="AN48" s="318"/>
      <c r="AO48" s="318"/>
      <c r="AP48" s="318"/>
      <c r="AQ48" s="319"/>
      <c r="AR48" s="318"/>
    </row>
    <row r="49" spans="1:44" ht="13.5" customHeight="1" x14ac:dyDescent="0.15">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42" t="s">
        <v>508</v>
      </c>
      <c r="AN49" s="1144" t="s">
        <v>542</v>
      </c>
      <c r="AO49" s="1145"/>
      <c r="AP49" s="1145"/>
      <c r="AQ49" s="1145"/>
      <c r="AR49" s="1146"/>
    </row>
    <row r="50" spans="1:44" x14ac:dyDescent="0.15">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43"/>
      <c r="AN50" s="324" t="s">
        <v>543</v>
      </c>
      <c r="AO50" s="325" t="s">
        <v>544</v>
      </c>
      <c r="AP50" s="326" t="s">
        <v>545</v>
      </c>
      <c r="AQ50" s="327" t="s">
        <v>546</v>
      </c>
      <c r="AR50" s="328" t="s">
        <v>547</v>
      </c>
    </row>
    <row r="51" spans="1:44" x14ac:dyDescent="0.15">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548</v>
      </c>
      <c r="AL51" s="321"/>
      <c r="AM51" s="329">
        <v>853540</v>
      </c>
      <c r="AN51" s="330">
        <v>510796</v>
      </c>
      <c r="AO51" s="331">
        <v>-21.3</v>
      </c>
      <c r="AP51" s="332">
        <v>317319</v>
      </c>
      <c r="AQ51" s="333">
        <v>2.2999999999999998</v>
      </c>
      <c r="AR51" s="334">
        <v>-23.6</v>
      </c>
    </row>
    <row r="52" spans="1:44" x14ac:dyDescent="0.15">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549</v>
      </c>
      <c r="AM52" s="337">
        <v>853540</v>
      </c>
      <c r="AN52" s="338">
        <v>510796</v>
      </c>
      <c r="AO52" s="339">
        <v>-13.4</v>
      </c>
      <c r="AP52" s="340">
        <v>164214</v>
      </c>
      <c r="AQ52" s="341">
        <v>4.2</v>
      </c>
      <c r="AR52" s="342">
        <v>-17.600000000000001</v>
      </c>
    </row>
    <row r="53" spans="1:44" x14ac:dyDescent="0.15">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550</v>
      </c>
      <c r="AL53" s="321"/>
      <c r="AM53" s="329">
        <v>590596</v>
      </c>
      <c r="AN53" s="330">
        <v>357504</v>
      </c>
      <c r="AO53" s="331">
        <v>-30</v>
      </c>
      <c r="AP53" s="332">
        <v>289738</v>
      </c>
      <c r="AQ53" s="333">
        <v>-8.6999999999999993</v>
      </c>
      <c r="AR53" s="334">
        <v>-21.3</v>
      </c>
    </row>
    <row r="54" spans="1:44" x14ac:dyDescent="0.15">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549</v>
      </c>
      <c r="AM54" s="337">
        <v>516940</v>
      </c>
      <c r="AN54" s="338">
        <v>312918</v>
      </c>
      <c r="AO54" s="339">
        <v>-38.700000000000003</v>
      </c>
      <c r="AP54" s="340">
        <v>156238</v>
      </c>
      <c r="AQ54" s="341">
        <v>-4.9000000000000004</v>
      </c>
      <c r="AR54" s="342">
        <v>-33.799999999999997</v>
      </c>
    </row>
    <row r="55" spans="1:44" x14ac:dyDescent="0.15">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551</v>
      </c>
      <c r="AL55" s="321"/>
      <c r="AM55" s="329">
        <v>820267</v>
      </c>
      <c r="AN55" s="330">
        <v>508535</v>
      </c>
      <c r="AO55" s="331">
        <v>42.2</v>
      </c>
      <c r="AP55" s="332">
        <v>316937</v>
      </c>
      <c r="AQ55" s="333">
        <v>9.4</v>
      </c>
      <c r="AR55" s="334">
        <v>32.799999999999997</v>
      </c>
    </row>
    <row r="56" spans="1:44" x14ac:dyDescent="0.15">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549</v>
      </c>
      <c r="AM56" s="337">
        <v>687442</v>
      </c>
      <c r="AN56" s="338">
        <v>426188</v>
      </c>
      <c r="AO56" s="339">
        <v>36.200000000000003</v>
      </c>
      <c r="AP56" s="340">
        <v>199150</v>
      </c>
      <c r="AQ56" s="341">
        <v>27.5</v>
      </c>
      <c r="AR56" s="342">
        <v>8.6999999999999993</v>
      </c>
    </row>
    <row r="57" spans="1:44" x14ac:dyDescent="0.15">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552</v>
      </c>
      <c r="AL57" s="321"/>
      <c r="AM57" s="329">
        <v>630213</v>
      </c>
      <c r="AN57" s="330">
        <v>403724</v>
      </c>
      <c r="AO57" s="331">
        <v>-20.6</v>
      </c>
      <c r="AP57" s="332">
        <v>332350</v>
      </c>
      <c r="AQ57" s="333">
        <v>4.9000000000000004</v>
      </c>
      <c r="AR57" s="334">
        <v>-25.5</v>
      </c>
    </row>
    <row r="58" spans="1:44" x14ac:dyDescent="0.15">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549</v>
      </c>
      <c r="AM58" s="337">
        <v>539415</v>
      </c>
      <c r="AN58" s="338">
        <v>345557</v>
      </c>
      <c r="AO58" s="339">
        <v>-18.899999999999999</v>
      </c>
      <c r="AP58" s="340">
        <v>200453</v>
      </c>
      <c r="AQ58" s="341">
        <v>0.7</v>
      </c>
      <c r="AR58" s="342">
        <v>-19.600000000000001</v>
      </c>
    </row>
    <row r="59" spans="1:44" x14ac:dyDescent="0.15">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553</v>
      </c>
      <c r="AL59" s="321"/>
      <c r="AM59" s="329">
        <v>896892</v>
      </c>
      <c r="AN59" s="330">
        <v>587740</v>
      </c>
      <c r="AO59" s="331">
        <v>45.6</v>
      </c>
      <c r="AP59" s="332">
        <v>362690</v>
      </c>
      <c r="AQ59" s="333">
        <v>9.1</v>
      </c>
      <c r="AR59" s="334">
        <v>36.5</v>
      </c>
    </row>
    <row r="60" spans="1:44" x14ac:dyDescent="0.15">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549</v>
      </c>
      <c r="AM60" s="337">
        <v>886068</v>
      </c>
      <c r="AN60" s="338">
        <v>580647</v>
      </c>
      <c r="AO60" s="339">
        <v>68</v>
      </c>
      <c r="AP60" s="340">
        <v>172580</v>
      </c>
      <c r="AQ60" s="341">
        <v>-13.9</v>
      </c>
      <c r="AR60" s="342">
        <v>81.900000000000006</v>
      </c>
    </row>
    <row r="61" spans="1:44" x14ac:dyDescent="0.15">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554</v>
      </c>
      <c r="AL61" s="343"/>
      <c r="AM61" s="344">
        <v>758302</v>
      </c>
      <c r="AN61" s="345">
        <v>473660</v>
      </c>
      <c r="AO61" s="346">
        <v>3.2</v>
      </c>
      <c r="AP61" s="347">
        <v>323807</v>
      </c>
      <c r="AQ61" s="348">
        <v>3.4</v>
      </c>
      <c r="AR61" s="334">
        <v>-0.2</v>
      </c>
    </row>
    <row r="62" spans="1:44" x14ac:dyDescent="0.15">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549</v>
      </c>
      <c r="AM62" s="337">
        <v>696681</v>
      </c>
      <c r="AN62" s="338">
        <v>435221</v>
      </c>
      <c r="AO62" s="339">
        <v>6.6</v>
      </c>
      <c r="AP62" s="340">
        <v>178527</v>
      </c>
      <c r="AQ62" s="341">
        <v>2.7</v>
      </c>
      <c r="AR62" s="342">
        <v>3.9</v>
      </c>
    </row>
    <row r="63" spans="1:44" x14ac:dyDescent="0.15">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x14ac:dyDescent="0.15">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x14ac:dyDescent="0.15">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x14ac:dyDescent="0.15">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15">
      <c r="AK67" s="258"/>
      <c r="AL67" s="258"/>
      <c r="AM67" s="258"/>
      <c r="AN67" s="258"/>
      <c r="AO67" s="258"/>
      <c r="AP67" s="258"/>
      <c r="AQ67" s="258"/>
      <c r="AR67" s="258"/>
      <c r="AS67" s="258"/>
      <c r="AT67" s="258"/>
    </row>
    <row r="68" spans="1:46" ht="13.5" hidden="1" customHeight="1" x14ac:dyDescent="0.15">
      <c r="AK68" s="258"/>
      <c r="AL68" s="258"/>
      <c r="AM68" s="258"/>
      <c r="AN68" s="258"/>
      <c r="AO68" s="258"/>
      <c r="AP68" s="258"/>
      <c r="AQ68" s="258"/>
      <c r="AR68" s="258"/>
    </row>
    <row r="69" spans="1:46" ht="13.5" hidden="1" customHeight="1" x14ac:dyDescent="0.15">
      <c r="AK69" s="258"/>
      <c r="AL69" s="258"/>
      <c r="AM69" s="258"/>
      <c r="AN69" s="258"/>
      <c r="AO69" s="258"/>
      <c r="AP69" s="258"/>
      <c r="AQ69" s="258"/>
      <c r="AR69" s="258"/>
    </row>
    <row r="70" spans="1:46" hidden="1" x14ac:dyDescent="0.15">
      <c r="AK70" s="258"/>
      <c r="AL70" s="258"/>
      <c r="AM70" s="258"/>
      <c r="AN70" s="258"/>
      <c r="AO70" s="258"/>
      <c r="AP70" s="258"/>
      <c r="AQ70" s="258"/>
      <c r="AR70" s="258"/>
    </row>
    <row r="71" spans="1:46" hidden="1" x14ac:dyDescent="0.15">
      <c r="AK71" s="258"/>
      <c r="AL71" s="258"/>
      <c r="AM71" s="258"/>
      <c r="AN71" s="258"/>
      <c r="AO71" s="258"/>
      <c r="AP71" s="258"/>
      <c r="AQ71" s="258"/>
      <c r="AR71" s="258"/>
    </row>
    <row r="72" spans="1:46" hidden="1" x14ac:dyDescent="0.15">
      <c r="AK72" s="258"/>
      <c r="AL72" s="258"/>
      <c r="AM72" s="258"/>
      <c r="AN72" s="258"/>
      <c r="AO72" s="258"/>
      <c r="AP72" s="258"/>
      <c r="AQ72" s="258"/>
      <c r="AR72" s="258"/>
    </row>
    <row r="73" spans="1:46" hidden="1" x14ac:dyDescent="0.15">
      <c r="AK73" s="258"/>
      <c r="AL73" s="258"/>
      <c r="AM73" s="258"/>
      <c r="AN73" s="258"/>
      <c r="AO73" s="258"/>
      <c r="AP73" s="258"/>
      <c r="AQ73" s="258"/>
      <c r="AR73" s="258"/>
    </row>
  </sheetData>
  <sheetProtection algorithmName="SHA-512" hashValue="MVPjCvCgu+4lUDFxEM9FjYpwUTNZcR+NXMe8hd5GPfYnpCjz+/shEiruGq9FqM1tX9X9NVglx6tIYrLumah4FA==" saltValue="J2PBSM/j/FfdxKViXfjCqQ=="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63" zoomScaleNormal="100" zoomScaleSheetLayoutView="55" workbookViewId="0"/>
  </sheetViews>
  <sheetFormatPr defaultColWidth="0" defaultRowHeight="13.5" customHeight="1" zeroHeight="1" x14ac:dyDescent="0.15"/>
  <cols>
    <col min="1" max="125" width="2.5" style="256" customWidth="1"/>
    <col min="126" max="16384" width="9" style="255" hidden="1"/>
  </cols>
  <sheetData>
    <row r="1" spans="2:125"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x14ac:dyDescent="0.15">
      <c r="B2" s="255"/>
      <c r="DG2" s="255"/>
    </row>
    <row r="3" spans="2:125" x14ac:dyDescent="0.1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x14ac:dyDescent="0.15"/>
    <row r="5" spans="2:125" x14ac:dyDescent="0.15"/>
    <row r="6" spans="2:125" x14ac:dyDescent="0.15"/>
    <row r="7" spans="2:125" x14ac:dyDescent="0.15"/>
    <row r="8" spans="2:125" x14ac:dyDescent="0.15"/>
    <row r="9" spans="2:125" x14ac:dyDescent="0.15">
      <c r="DU9" s="25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5"/>
    </row>
    <row r="18" spans="125:125" x14ac:dyDescent="0.15"/>
    <row r="19" spans="125:125" x14ac:dyDescent="0.15"/>
    <row r="20" spans="125:125" x14ac:dyDescent="0.15">
      <c r="DU20" s="255"/>
    </row>
    <row r="21" spans="125:125" x14ac:dyDescent="0.15">
      <c r="DU21" s="25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5"/>
    </row>
    <row r="29" spans="125:125" x14ac:dyDescent="0.15"/>
    <row r="30" spans="125:125" x14ac:dyDescent="0.15"/>
    <row r="31" spans="125:125" x14ac:dyDescent="0.15"/>
    <row r="32" spans="125:125" x14ac:dyDescent="0.15"/>
    <row r="33" spans="2:125" x14ac:dyDescent="0.15">
      <c r="B33" s="255"/>
      <c r="G33" s="255"/>
      <c r="I33" s="255"/>
    </row>
    <row r="34" spans="2:125" x14ac:dyDescent="0.15">
      <c r="C34" s="255"/>
      <c r="P34" s="255"/>
      <c r="DE34" s="255"/>
      <c r="DH34" s="255"/>
    </row>
    <row r="35" spans="2:125" x14ac:dyDescent="0.15">
      <c r="D35" s="255"/>
      <c r="E35" s="255"/>
      <c r="DG35" s="255"/>
      <c r="DJ35" s="255"/>
      <c r="DP35" s="255"/>
      <c r="DQ35" s="255"/>
      <c r="DR35" s="255"/>
      <c r="DS35" s="255"/>
      <c r="DT35" s="255"/>
      <c r="DU35" s="255"/>
    </row>
    <row r="36" spans="2:125" x14ac:dyDescent="0.15">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x14ac:dyDescent="0.15">
      <c r="DU37" s="255"/>
    </row>
    <row r="38" spans="2:125" x14ac:dyDescent="0.15">
      <c r="DT38" s="255"/>
      <c r="DU38" s="255"/>
    </row>
    <row r="39" spans="2:125" x14ac:dyDescent="0.15"/>
    <row r="40" spans="2:125" x14ac:dyDescent="0.15">
      <c r="DH40" s="255"/>
    </row>
    <row r="41" spans="2:125" x14ac:dyDescent="0.15">
      <c r="DE41" s="255"/>
    </row>
    <row r="42" spans="2:125" x14ac:dyDescent="0.15">
      <c r="DG42" s="255"/>
      <c r="DJ42" s="255"/>
    </row>
    <row r="43" spans="2:125" x14ac:dyDescent="0.1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x14ac:dyDescent="0.15">
      <c r="DU44" s="255"/>
    </row>
    <row r="45" spans="2:125" x14ac:dyDescent="0.15"/>
    <row r="46" spans="2:125" x14ac:dyDescent="0.15"/>
    <row r="47" spans="2:125" x14ac:dyDescent="0.15"/>
    <row r="48" spans="2:125" x14ac:dyDescent="0.15">
      <c r="DT48" s="255"/>
      <c r="DU48" s="255"/>
    </row>
    <row r="49" spans="120:125" x14ac:dyDescent="0.15">
      <c r="DU49" s="255"/>
    </row>
    <row r="50" spans="120:125" x14ac:dyDescent="0.15">
      <c r="DU50" s="255"/>
    </row>
    <row r="51" spans="120:125" x14ac:dyDescent="0.15">
      <c r="DP51" s="255"/>
      <c r="DQ51" s="255"/>
      <c r="DR51" s="255"/>
      <c r="DS51" s="255"/>
      <c r="DT51" s="255"/>
      <c r="DU51" s="255"/>
    </row>
    <row r="52" spans="120:125" x14ac:dyDescent="0.15"/>
    <row r="53" spans="120:125" x14ac:dyDescent="0.15"/>
    <row r="54" spans="120:125" x14ac:dyDescent="0.15">
      <c r="DU54" s="255"/>
    </row>
    <row r="55" spans="120:125" x14ac:dyDescent="0.15"/>
    <row r="56" spans="120:125" x14ac:dyDescent="0.15"/>
    <row r="57" spans="120:125" x14ac:dyDescent="0.15"/>
    <row r="58" spans="120:125" x14ac:dyDescent="0.15">
      <c r="DU58" s="255"/>
    </row>
    <row r="59" spans="120:125" x14ac:dyDescent="0.15"/>
    <row r="60" spans="120:125" x14ac:dyDescent="0.15"/>
    <row r="61" spans="120:125" x14ac:dyDescent="0.15"/>
    <row r="62" spans="120:125" x14ac:dyDescent="0.15"/>
    <row r="63" spans="120:125" x14ac:dyDescent="0.15">
      <c r="DU63" s="255"/>
    </row>
    <row r="64" spans="120:125" x14ac:dyDescent="0.15">
      <c r="DT64" s="255"/>
      <c r="DU64" s="255"/>
    </row>
    <row r="65" spans="123:125" x14ac:dyDescent="0.15"/>
    <row r="66" spans="123:125" x14ac:dyDescent="0.15"/>
    <row r="67" spans="123:125" x14ac:dyDescent="0.15"/>
    <row r="68" spans="123:125" x14ac:dyDescent="0.15"/>
    <row r="69" spans="123:125" x14ac:dyDescent="0.15">
      <c r="DS69" s="255"/>
      <c r="DT69" s="255"/>
      <c r="DU69" s="25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5"/>
    </row>
    <row r="83" spans="116:125" x14ac:dyDescent="0.15">
      <c r="DM83" s="255"/>
      <c r="DN83" s="255"/>
      <c r="DO83" s="255"/>
      <c r="DP83" s="255"/>
      <c r="DQ83" s="255"/>
      <c r="DR83" s="255"/>
      <c r="DS83" s="255"/>
      <c r="DT83" s="255"/>
      <c r="DU83" s="255"/>
    </row>
    <row r="84" spans="116:125" x14ac:dyDescent="0.15"/>
    <row r="85" spans="116:125" x14ac:dyDescent="0.15"/>
    <row r="86" spans="116:125" x14ac:dyDescent="0.15"/>
    <row r="87" spans="116:125" x14ac:dyDescent="0.15"/>
    <row r="88" spans="116:125" x14ac:dyDescent="0.15">
      <c r="DU88" s="25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5"/>
      <c r="DT94" s="255"/>
      <c r="DU94" s="255"/>
    </row>
    <row r="95" spans="116:125" ht="13.5" customHeight="1" x14ac:dyDescent="0.15">
      <c r="DU95" s="25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5"/>
    </row>
    <row r="102" spans="124:125" ht="13.5" customHeight="1" x14ac:dyDescent="0.15"/>
    <row r="103" spans="124:125" ht="13.5" customHeight="1" x14ac:dyDescent="0.15"/>
    <row r="104" spans="124:125" ht="13.5" customHeight="1" x14ac:dyDescent="0.15">
      <c r="DT104" s="255"/>
      <c r="DU104" s="25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5" t="s">
        <v>556</v>
      </c>
    </row>
    <row r="120" spans="125:125" ht="13.5" hidden="1" customHeight="1" x14ac:dyDescent="0.15"/>
    <row r="121" spans="125:125" ht="13.5" hidden="1" customHeight="1" x14ac:dyDescent="0.15">
      <c r="DU121" s="255"/>
    </row>
  </sheetData>
  <sheetProtection algorithmName="SHA-512" hashValue="MT4ZKD3ONx3F+h8YBqQHnyX6ruOH3EyDR05wkl5IQ+IuqlSWMMNv8Tn5q3OVkgeCk6bFFH2jkdLSkVk4hrkrHQ==" saltValue="ERgv02wU5ljO52sWm+iWG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70" zoomScaleNormal="100" zoomScaleSheetLayoutView="55" workbookViewId="0"/>
  </sheetViews>
  <sheetFormatPr defaultColWidth="0" defaultRowHeight="13.5" customHeight="1" zeroHeight="1" x14ac:dyDescent="0.15"/>
  <cols>
    <col min="1" max="125" width="2.5" style="256" customWidth="1"/>
    <col min="126" max="142" width="0" style="255" hidden="1" customWidth="1"/>
    <col min="143" max="16384" width="9" style="255" hidden="1"/>
  </cols>
  <sheetData>
    <row r="1" spans="1:125"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x14ac:dyDescent="0.15">
      <c r="B2" s="255"/>
      <c r="T2" s="255"/>
    </row>
    <row r="3" spans="1:125"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5"/>
      <c r="G33" s="255"/>
      <c r="I33" s="255"/>
    </row>
    <row r="34" spans="2:125" x14ac:dyDescent="0.15">
      <c r="C34" s="255"/>
      <c r="P34" s="255"/>
      <c r="R34" s="255"/>
      <c r="U34" s="255"/>
    </row>
    <row r="35" spans="2:125" x14ac:dyDescent="0.15">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x14ac:dyDescent="0.15">
      <c r="F36" s="255"/>
      <c r="H36" s="255"/>
      <c r="J36" s="255"/>
      <c r="K36" s="255"/>
      <c r="L36" s="255"/>
      <c r="M36" s="255"/>
      <c r="N36" s="255"/>
      <c r="O36" s="255"/>
      <c r="Q36" s="255"/>
      <c r="S36" s="255"/>
      <c r="V36" s="255"/>
    </row>
    <row r="37" spans="2:125" x14ac:dyDescent="0.15"/>
    <row r="38" spans="2:125" x14ac:dyDescent="0.15"/>
    <row r="39" spans="2:125" x14ac:dyDescent="0.15"/>
    <row r="40" spans="2:125" x14ac:dyDescent="0.15">
      <c r="U40" s="255"/>
    </row>
    <row r="41" spans="2:125" x14ac:dyDescent="0.15">
      <c r="R41" s="255"/>
    </row>
    <row r="42" spans="2:125" x14ac:dyDescent="0.15">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x14ac:dyDescent="0.15">
      <c r="Q43" s="255"/>
      <c r="S43" s="255"/>
      <c r="V43" s="25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6" t="s">
        <v>557</v>
      </c>
    </row>
  </sheetData>
  <sheetProtection algorithmName="SHA-512" hashValue="fCKevrx10+GJh+OrkdkZb9dY5aueNN2FzkrbHCDKSCKxFe+8NLydDI1joxGV1fwcvQ+Xyf3I0ZTwxoFMn1zoTg==" saltValue="7Lch+kmNnRsyJDKJ9JAbZ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F44"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558</v>
      </c>
      <c r="G46" s="8" t="s">
        <v>559</v>
      </c>
      <c r="H46" s="8" t="s">
        <v>560</v>
      </c>
      <c r="I46" s="8" t="s">
        <v>561</v>
      </c>
      <c r="J46" s="9" t="s">
        <v>562</v>
      </c>
    </row>
    <row r="47" spans="2:10" ht="57.75" customHeight="1" x14ac:dyDescent="0.15">
      <c r="B47" s="10"/>
      <c r="C47" s="1168" t="s">
        <v>3</v>
      </c>
      <c r="D47" s="1168"/>
      <c r="E47" s="1169"/>
      <c r="F47" s="11">
        <v>136.75</v>
      </c>
      <c r="G47" s="12">
        <v>157.41</v>
      </c>
      <c r="H47" s="12">
        <v>174.28</v>
      </c>
      <c r="I47" s="12">
        <v>183.65</v>
      </c>
      <c r="J47" s="13">
        <v>185.28</v>
      </c>
    </row>
    <row r="48" spans="2:10" ht="57.75" customHeight="1" x14ac:dyDescent="0.15">
      <c r="B48" s="14"/>
      <c r="C48" s="1170" t="s">
        <v>4</v>
      </c>
      <c r="D48" s="1170"/>
      <c r="E48" s="1171"/>
      <c r="F48" s="15">
        <v>3.61</v>
      </c>
      <c r="G48" s="16">
        <v>3.77</v>
      </c>
      <c r="H48" s="16">
        <v>3.19</v>
      </c>
      <c r="I48" s="16">
        <v>1.51</v>
      </c>
      <c r="J48" s="17">
        <v>1.48</v>
      </c>
    </row>
    <row r="49" spans="2:10" ht="57.75" customHeight="1" thickBot="1" x14ac:dyDescent="0.2">
      <c r="B49" s="18"/>
      <c r="C49" s="1172" t="s">
        <v>5</v>
      </c>
      <c r="D49" s="1172"/>
      <c r="E49" s="1173"/>
      <c r="F49" s="19">
        <v>10.48</v>
      </c>
      <c r="G49" s="20">
        <v>7.05</v>
      </c>
      <c r="H49" s="20">
        <v>8.7899999999999991</v>
      </c>
      <c r="I49" s="20">
        <v>8.4600000000000009</v>
      </c>
      <c r="J49" s="21">
        <v>7.72</v>
      </c>
    </row>
    <row r="50" spans="2:10" x14ac:dyDescent="0.15"/>
  </sheetData>
  <sheetProtection algorithmName="SHA-512" hashValue="EkPkH+h8PvMBsMNHfUnbNyVfCm1jb751YNUKYifb3cUMmXHYKbJ8o/f0uhXGcG6+36NZj7/R2tbD9YGn+p05JQ==" saltValue="lBQTWwR5zmvSjkoDJJwaT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 </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2023-03-09T02:48:12Z</cp:lastPrinted>
  <dcterms:created xsi:type="dcterms:W3CDTF">2023-02-20T03:25:25Z</dcterms:created>
  <dcterms:modified xsi:type="dcterms:W3CDTF">2023-10-20T01:00:59Z</dcterms:modified>
  <cp:category/>
</cp:coreProperties>
</file>