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200905\Desktop\簡易水道\決算統計\H26\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P6" i="5"/>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W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<sst xmlns="http://schemas.openxmlformats.org/spreadsheetml/2006/main" count="221" uniqueCount="111">
  <si>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</si>
  <si>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</si>
  <si>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</si>
  <si>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</si>
  <si>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</si>
  <si>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</si>
  <si>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</si>
  <si>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</si>
  <si>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</si>
  <si>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</si>
  <si>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</si>
  <si>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</si>
  <si>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</si>
  <si>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</si>
  <si>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</si>
  <si>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</si>
  <si>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</si>
  <si>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</si>
  <si>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</si>
  <si>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</si>
  <si>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</si>
  <si>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</si>
  <si>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</si>
  <si>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</si>
  <si>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</si>
  <si>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</si>
  <si>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</si>
  <si>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</si>
  <si>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</si>
  <si>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</si>
  <si>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</si>
  <si>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</si>
  <si>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</si>
  <si>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</si>
  <si>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</si>
  <si>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</si>
  <si>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</si>
  <si>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</si>
  <si>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</si>
  <si>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</si>
  <si>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</si>
  <si>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</si>
  <si>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</si>
  <si>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</si>
  <si>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</si>
  <si>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</si>
  <si>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</si>
  <si>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</si>
  <si>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</si>
  <si>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</si>
  <si>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</si>
  <si>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</si>
  <si>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</si>
  <si>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</si>
  <si>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</si>
  <si>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</si>
  <si>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</si>
  <si>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</si>
  <si>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</si>
  <si>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</si>
  <si>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</si>
  <si>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</si>
  <si>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</si>
  <si>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</si>
  <si>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</si>
  <si>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</si>
  <si>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</si>
  <si>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</si>
  <si>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</si>
  <si>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</si>
  <si>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</si>
  <si>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</si>
  <si>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</si>
  <si>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</si>
  <si>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</si>
  <si>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</si>
  <si>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</si>
  <si>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</si>
  <si>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</si>
  <si>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</si>
  <si>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</si>
  <si>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</si>
  <si>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</si>
  <si>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</si>
  <si>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</si>
  <si>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</si>
  <si>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</si>
  <si>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</si>
  <si>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</si>
  <si>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</si>
  <si>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</si>
  <si>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</si>
  <si>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</si>
  <si>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</si>
  <si>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</si>
  <si>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</si>
  <si>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泊村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</si>
  <si>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</si>
  <si>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</si>
  <si>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</si>
  <si>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</si>
  <si>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</si>
  <si>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</si>
  <si>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</si>
  <si>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</si>
  <si>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</si>
  <si>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</si>
  <si>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</si>
  <si>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整備はほぼ完了しており、加入率も約８割を占めている。しかし、安価な料金体系により健全な経営はなされていない状況であるため、今後は料金体系の見直しを含め、経費削減を考慮した経営の健全性・効率性の向上を図っていきます。</t>
    <rPh sb="0" eb="3">
      <t>ゲスイドウ</t>
    </rPh>
    <rPh sb="3" eb="5">
      <t>セイビ</t>
    </rPh>
    <rPh sb="8" eb="10">
      <t>カンリョウ</t>
    </rPh>
    <rPh sb="15" eb="17">
      <t>カニュウ</t>
    </rPh>
    <rPh sb="17" eb="18">
      <t>リツ</t>
    </rPh>
    <rPh sb="19" eb="20">
      <t>ヤク</t>
    </rPh>
    <rPh sb="21" eb="22">
      <t>ワリ</t>
    </rPh>
    <rPh sb="23" eb="24">
      <t>シ</t>
    </rPh>
    <rPh sb="33" eb="35">
      <t>アンカ</t>
    </rPh>
    <rPh sb="36" eb="38">
      <t>リョウキン</t>
    </rPh>
    <rPh sb="38" eb="40">
      <t>タイケイ</t>
    </rPh>
    <rPh sb="43" eb="45">
      <t>ケンゼン</t>
    </rPh>
    <rPh sb="46" eb="48">
      <t>ケイエイ</t>
    </rPh>
    <rPh sb="56" eb="58">
      <t>ジョウキョウ</t>
    </rPh>
    <rPh sb="64" eb="66">
      <t>コンゴ</t>
    </rPh>
    <rPh sb="67" eb="69">
      <t>リョウキン</t>
    </rPh>
    <rPh sb="69" eb="71">
      <t>タイケイ</t>
    </rPh>
    <rPh sb="72" eb="74">
      <t>ミナオ</t>
    </rPh>
    <rPh sb="76" eb="77">
      <t>フク</t>
    </rPh>
    <rPh sb="79" eb="81">
      <t>ケイヒ</t>
    </rPh>
    <rPh sb="81" eb="83">
      <t>サクゲン</t>
    </rPh>
    <rPh sb="84" eb="86">
      <t>コウリョ</t>
    </rPh>
    <rPh sb="88" eb="90">
      <t>ケイエイ</t>
    </rPh>
    <rPh sb="91" eb="94">
      <t>ケンゼンセイ</t>
    </rPh>
    <rPh sb="95" eb="98">
      <t>コウリツセイ</t>
    </rPh>
    <rPh sb="99" eb="101">
      <t>コウジョウ</t>
    </rPh>
    <rPh sb="102" eb="103">
      <t>ハカ</t>
    </rPh>
    <phoneticPr fontId="4"/>
  </si>
  <si>
    <t>下水道施設の供用開始から１０年余りが経過した中、管路施設の老朽化等は見られないが、機械・電気設備において故障が発生してきている。当面は、長寿命化計画に基づく計画的な機械・電気設備の更新を実施していく考えである。</t>
    <rPh sb="0" eb="1">
      <t>ゲ</t>
    </rPh>
    <rPh sb="1" eb="3">
      <t>スイドウ</t>
    </rPh>
    <rPh sb="3" eb="5">
      <t>シセツ</t>
    </rPh>
    <rPh sb="6" eb="8">
      <t>キョウヨウ</t>
    </rPh>
    <rPh sb="8" eb="10">
      <t>カイシ</t>
    </rPh>
    <rPh sb="14" eb="16">
      <t>ネンアマ</t>
    </rPh>
    <rPh sb="18" eb="20">
      <t>ケイカ</t>
    </rPh>
    <rPh sb="22" eb="23">
      <t>ナカ</t>
    </rPh>
    <rPh sb="24" eb="26">
      <t>カンロ</t>
    </rPh>
    <rPh sb="26" eb="28">
      <t>シセツ</t>
    </rPh>
    <rPh sb="29" eb="32">
      <t>ロウキュウカ</t>
    </rPh>
    <rPh sb="32" eb="33">
      <t>トウ</t>
    </rPh>
    <rPh sb="34" eb="35">
      <t>ミ</t>
    </rPh>
    <rPh sb="41" eb="43">
      <t>キカイ</t>
    </rPh>
    <rPh sb="44" eb="46">
      <t>デンキ</t>
    </rPh>
    <rPh sb="46" eb="48">
      <t>セツビ</t>
    </rPh>
    <rPh sb="52" eb="54">
      <t>コショウ</t>
    </rPh>
    <rPh sb="55" eb="57">
      <t>ハッセイ</t>
    </rPh>
    <rPh sb="64" eb="66">
      <t>トウメン</t>
    </rPh>
    <rPh sb="68" eb="69">
      <t>チョウ</t>
    </rPh>
    <rPh sb="69" eb="71">
      <t>ジュミョウ</t>
    </rPh>
    <rPh sb="71" eb="72">
      <t>カ</t>
    </rPh>
    <rPh sb="72" eb="74">
      <t>ケイカク</t>
    </rPh>
    <rPh sb="75" eb="76">
      <t>モト</t>
    </rPh>
    <rPh sb="78" eb="81">
      <t>ケイカクテキ</t>
    </rPh>
    <rPh sb="82" eb="84">
      <t>キカイ</t>
    </rPh>
    <rPh sb="85" eb="87">
      <t>デンキ</t>
    </rPh>
    <rPh sb="87" eb="89">
      <t>セツビ</t>
    </rPh>
    <rPh sb="90" eb="92">
      <t>コウシン</t>
    </rPh>
    <rPh sb="93" eb="95">
      <t>ジッシ</t>
    </rPh>
    <rPh sb="99" eb="100">
      <t>カンガ</t>
    </rPh>
    <phoneticPr fontId="4"/>
  </si>
  <si>
    <t xml:space="preserve">  公共下水道事業特別会計は、供用開始当時より水道料金軽減措置を踏まえた料金設定としたため、料金収入が少なく、一般会計からの繰入金が収入の約９割以上を占めている状況であります。また、支出に関しても、建設当時における起債の元利償還金や施設の維持管理費などが高額であるため、ほとんどを一般会計からの繰入金で賄っている。経費回収率については、料金収入が少ないことから平均値を大幅に下回っており、汚水処理原価についても維持管理に係る経費が高額であることから平均値を上回る高い水準となり、経営が不効率となっている。今後も起債償還が約２０年間、燃料費の高騰、老朽化に伴う修繕等による維持管理費の増大が考えられ、経営上で繰入金の増大が見込まれる。これにより一般会計への負担増も強いられることから、早い時期での料金改定の実施と経費節減の徹底を図り、繰入金を減少するように努め、経営の健全化向上を目指します。</t>
    <rPh sb="2" eb="4">
      <t>コウキョウ</t>
    </rPh>
    <rPh sb="4" eb="7">
      <t>ゲスイドウ</t>
    </rPh>
    <rPh sb="7" eb="9">
      <t>ジギョウ</t>
    </rPh>
    <rPh sb="9" eb="11">
      <t>トクベツ</t>
    </rPh>
    <rPh sb="11" eb="13">
      <t>カイケイ</t>
    </rPh>
    <rPh sb="15" eb="17">
      <t>キョウヨウ</t>
    </rPh>
    <rPh sb="17" eb="19">
      <t>カイシ</t>
    </rPh>
    <rPh sb="19" eb="21">
      <t>トウジ</t>
    </rPh>
    <rPh sb="23" eb="25">
      <t>スイドウ</t>
    </rPh>
    <rPh sb="25" eb="27">
      <t>リョウキン</t>
    </rPh>
    <rPh sb="27" eb="29">
      <t>ケイゲン</t>
    </rPh>
    <rPh sb="29" eb="31">
      <t>ソチ</t>
    </rPh>
    <rPh sb="32" eb="33">
      <t>フ</t>
    </rPh>
    <rPh sb="36" eb="38">
      <t>リョウキン</t>
    </rPh>
    <rPh sb="38" eb="40">
      <t>セッテイ</t>
    </rPh>
    <rPh sb="46" eb="48">
      <t>リョウキン</t>
    </rPh>
    <rPh sb="48" eb="50">
      <t>シュウニュウ</t>
    </rPh>
    <rPh sb="51" eb="52">
      <t>スク</t>
    </rPh>
    <rPh sb="55" eb="57">
      <t>イッパン</t>
    </rPh>
    <rPh sb="57" eb="59">
      <t>カイケイ</t>
    </rPh>
    <rPh sb="62" eb="64">
      <t>クリイレ</t>
    </rPh>
    <rPh sb="64" eb="65">
      <t>キン</t>
    </rPh>
    <rPh sb="66" eb="68">
      <t>シュウニュウ</t>
    </rPh>
    <rPh sb="69" eb="70">
      <t>ヤク</t>
    </rPh>
    <rPh sb="71" eb="72">
      <t>ワリ</t>
    </rPh>
    <rPh sb="72" eb="74">
      <t>イジョウ</t>
    </rPh>
    <rPh sb="75" eb="76">
      <t>シ</t>
    </rPh>
    <rPh sb="80" eb="82">
      <t>ジョウキョウ</t>
    </rPh>
    <rPh sb="91" eb="93">
      <t>シシュツ</t>
    </rPh>
    <rPh sb="94" eb="95">
      <t>カン</t>
    </rPh>
    <rPh sb="99" eb="101">
      <t>ケンセツ</t>
    </rPh>
    <rPh sb="101" eb="103">
      <t>トウジ</t>
    </rPh>
    <rPh sb="107" eb="109">
      <t>キサイ</t>
    </rPh>
    <rPh sb="110" eb="112">
      <t>ガンリ</t>
    </rPh>
    <rPh sb="112" eb="115">
      <t>ショウカンキン</t>
    </rPh>
    <rPh sb="116" eb="118">
      <t>シセツ</t>
    </rPh>
    <rPh sb="119" eb="121">
      <t>イジ</t>
    </rPh>
    <rPh sb="121" eb="123">
      <t>カンリ</t>
    </rPh>
    <rPh sb="123" eb="124">
      <t>ヒ</t>
    </rPh>
    <rPh sb="127" eb="129">
      <t>コウガク</t>
    </rPh>
    <rPh sb="140" eb="142">
      <t>イッパン</t>
    </rPh>
    <rPh sb="142" eb="144">
      <t>カイケイ</t>
    </rPh>
    <rPh sb="147" eb="149">
      <t>クリイレ</t>
    </rPh>
    <rPh sb="149" eb="150">
      <t>キン</t>
    </rPh>
    <rPh sb="151" eb="152">
      <t>マカナ</t>
    </rPh>
    <rPh sb="157" eb="159">
      <t>ケイヒ</t>
    </rPh>
    <rPh sb="159" eb="162">
      <t>カイシュウリツ</t>
    </rPh>
    <rPh sb="168" eb="170">
      <t>リョウキン</t>
    </rPh>
    <rPh sb="170" eb="172">
      <t>シュウニュウ</t>
    </rPh>
    <rPh sb="173" eb="174">
      <t>スク</t>
    </rPh>
    <rPh sb="180" eb="183">
      <t>ヘイキンチ</t>
    </rPh>
    <rPh sb="184" eb="186">
      <t>オオハバ</t>
    </rPh>
    <rPh sb="194" eb="196">
      <t>オスイ</t>
    </rPh>
    <rPh sb="196" eb="198">
      <t>ショリ</t>
    </rPh>
    <rPh sb="198" eb="200">
      <t>ゲンカ</t>
    </rPh>
    <rPh sb="205" eb="207">
      <t>イジ</t>
    </rPh>
    <rPh sb="207" eb="209">
      <t>カンリ</t>
    </rPh>
    <rPh sb="210" eb="211">
      <t>カカ</t>
    </rPh>
    <rPh sb="212" eb="214">
      <t>ケイヒ</t>
    </rPh>
    <rPh sb="215" eb="217">
      <t>コウガク</t>
    </rPh>
    <rPh sb="224" eb="227">
      <t>ヘイキンチ</t>
    </rPh>
    <rPh sb="228" eb="230">
      <t>ウワマワ</t>
    </rPh>
    <rPh sb="231" eb="232">
      <t>タカ</t>
    </rPh>
    <rPh sb="233" eb="235">
      <t>スイジュン</t>
    </rPh>
    <rPh sb="239" eb="241">
      <t>ケイエイ</t>
    </rPh>
    <rPh sb="242" eb="245">
      <t>フコウリツ</t>
    </rPh>
    <rPh sb="252" eb="254">
      <t>コンゴ</t>
    </rPh>
    <rPh sb="255" eb="257">
      <t>キサイ</t>
    </rPh>
    <rPh sb="257" eb="259">
      <t>ショウカン</t>
    </rPh>
    <rPh sb="260" eb="261">
      <t>ヤク</t>
    </rPh>
    <rPh sb="263" eb="265">
      <t>ネンカン</t>
    </rPh>
    <rPh sb="266" eb="269">
      <t>ネンリョウヒ</t>
    </rPh>
    <rPh sb="270" eb="272">
      <t>コウトウ</t>
    </rPh>
    <rPh sb="273" eb="276">
      <t>ロウキュウカ</t>
    </rPh>
    <rPh sb="277" eb="278">
      <t>トモナ</t>
    </rPh>
    <rPh sb="279" eb="282">
      <t>シュウゼントウ</t>
    </rPh>
    <rPh sb="285" eb="287">
      <t>イジ</t>
    </rPh>
    <rPh sb="287" eb="290">
      <t>カンリヒ</t>
    </rPh>
    <rPh sb="291" eb="293">
      <t>ゾウダイ</t>
    </rPh>
    <rPh sb="294" eb="295">
      <t>カンガ</t>
    </rPh>
    <rPh sb="299" eb="301">
      <t>ケイエイ</t>
    </rPh>
    <rPh sb="301" eb="302">
      <t>ジョウ</t>
    </rPh>
    <rPh sb="303" eb="305">
      <t>クリイレ</t>
    </rPh>
    <rPh sb="305" eb="306">
      <t>キン</t>
    </rPh>
    <rPh sb="307" eb="309">
      <t>ゾウダイ</t>
    </rPh>
    <rPh sb="310" eb="312">
      <t>ミコ</t>
    </rPh>
    <rPh sb="321" eb="323">
      <t>イッパン</t>
    </rPh>
    <rPh sb="323" eb="325">
      <t>カイケイ</t>
    </rPh>
    <rPh sb="327" eb="330">
      <t>フタンゾウ</t>
    </rPh>
    <rPh sb="331" eb="332">
      <t>シ</t>
    </rPh>
    <rPh sb="341" eb="342">
      <t>ハヤ</t>
    </rPh>
    <rPh sb="343" eb="345">
      <t>ジキ</t>
    </rPh>
    <rPh sb="347" eb="349">
      <t>リョウキン</t>
    </rPh>
    <rPh sb="349" eb="351">
      <t>カイテイ</t>
    </rPh>
    <rPh sb="352" eb="354">
      <t>ジッシ</t>
    </rPh>
    <rPh sb="355" eb="357">
      <t>ケイヒ</t>
    </rPh>
    <rPh sb="357" eb="359">
      <t>セツゲン</t>
    </rPh>
    <rPh sb="360" eb="362">
      <t>テッテイ</t>
    </rPh>
    <rPh sb="363" eb="364">
      <t>ハカ</t>
    </rPh>
    <rPh sb="366" eb="368">
      <t>クリイレ</t>
    </rPh>
    <rPh sb="368" eb="369">
      <t>キン</t>
    </rPh>
    <rPh sb="370" eb="372">
      <t>ゲンショウ</t>
    </rPh>
    <rPh sb="377" eb="378">
      <t>ツト</t>
    </rPh>
    <rPh sb="380" eb="382">
      <t>ケイエイ</t>
    </rPh>
    <rPh sb="383" eb="386">
      <t>ケンゼンカ</t>
    </rPh>
    <rPh sb="386" eb="388">
      <t>コウジョウ</t>
    </rPh>
    <rPh sb="389" eb="39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</si>
</sst>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2788736"/>
        <c:axId val="43249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542788736"/>
        <c:axId val="432494360"/>
      </c:lineChart>
      <c:dateAx>
        <c:axId val="542788736"/>
        <c:scaling>
          <c:orientation val="minMax"/>
        </c:scaling>
        <c:delete val="1"/>
        <c:axPos val="b"/>
        <c:numFmt formatCode="ge" sourceLinked="1"/>
        <c:majorTickMark val="none"/>
        <c:minorTickMark val="none"/>
        <c:tickLblPos val="none"/>
        <c:crossAx val="432494360"/>
        <c:crosses val="autoZero"/>
        <c:auto val="1"/>
        <c:lblOffset val="100"/>
        <c:baseTimeUnit val="years"/>
      </c:dateAx>
      <c:valAx>
        <c:axId val="43249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67.569999999999993</c:v>
                </c:pt>
                <c:pt idx="1">
                  <c:v>76.569999999999993</c:v>
                </c:pt>
                <c:pt idx="2">
                  <c:v>67.14</c:v>
                </c:pt>
                <c:pt idx="3">
                  <c:v>71.319999999999993</c:v>
                </c:pt>
                <c:pt idx="4">
                  <c:v>56.74</c:v>
                </c:pt>
              </c:numCache>
            </c:numRef>
          </c:val>
        </c:ser>
        <c:dLbls>
          <c:showLegendKey val="0"/>
          <c:showVal val="0"/>
          <c:showCatName val="0"/>
          <c:showSerName val="0"/>
          <c:showPercent val="0"/>
          <c:showBubbleSize val="0"/>
        </c:dLbls>
        <c:gapWidth val="150"/>
        <c:axId val="427184888"/>
        <c:axId val="5435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71.8</c:v>
                </c:pt>
              </c:numCache>
            </c:numRef>
          </c:val>
          <c:smooth val="0"/>
        </c:ser>
        <c:dLbls>
          <c:showLegendKey val="0"/>
          <c:showVal val="0"/>
          <c:showCatName val="0"/>
          <c:showSerName val="0"/>
          <c:showPercent val="0"/>
          <c:showBubbleSize val="0"/>
        </c:dLbls>
        <c:marker val="1"/>
        <c:smooth val="0"/>
        <c:axId val="427184888"/>
        <c:axId val="543546104"/>
      </c:lineChart>
      <c:dateAx>
        <c:axId val="427184888"/>
        <c:scaling>
          <c:orientation val="minMax"/>
        </c:scaling>
        <c:delete val="1"/>
        <c:axPos val="b"/>
        <c:numFmt formatCode="ge" sourceLinked="1"/>
        <c:majorTickMark val="none"/>
        <c:minorTickMark val="none"/>
        <c:tickLblPos val="none"/>
        <c:crossAx val="543546104"/>
        <c:crosses val="autoZero"/>
        <c:auto val="1"/>
        <c:lblOffset val="100"/>
        <c:baseTimeUnit val="years"/>
      </c:dateAx>
      <c:valAx>
        <c:axId val="54354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95.16</c:v>
                </c:pt>
                <c:pt idx="1">
                  <c:v>96.16</c:v>
                </c:pt>
                <c:pt idx="2">
                  <c:v>96.05</c:v>
                </c:pt>
                <c:pt idx="3">
                  <c:v>96.58</c:v>
                </c:pt>
                <c:pt idx="4">
                  <c:v>96.64</c:v>
                </c:pt>
              </c:numCache>
            </c:numRef>
          </c:val>
        </c:ser>
        <c:dLbls>
          <c:showLegendKey val="0"/>
          <c:showVal val="0"/>
          <c:showCatName val="0"/>
          <c:showSerName val="0"/>
          <c:showPercent val="0"/>
          <c:showBubbleSize val="0"/>
        </c:dLbls>
        <c:gapWidth val="150"/>
        <c:axId val="543547280"/>
        <c:axId val="54354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543547280"/>
        <c:axId val="543547672"/>
      </c:lineChart>
      <c:dateAx>
        <c:axId val="543547280"/>
        <c:scaling>
          <c:orientation val="minMax"/>
        </c:scaling>
        <c:delete val="1"/>
        <c:axPos val="b"/>
        <c:numFmt formatCode="ge" sourceLinked="1"/>
        <c:majorTickMark val="none"/>
        <c:minorTickMark val="none"/>
        <c:tickLblPos val="none"/>
        <c:crossAx val="543547672"/>
        <c:crosses val="autoZero"/>
        <c:auto val="1"/>
        <c:lblOffset val="100"/>
        <c:baseTimeUnit val="years"/>
      </c:dateAx>
      <c:valAx>
        <c:axId val="54354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5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59.82</c:v>
                </c:pt>
                <c:pt idx="1">
                  <c:v>79.569999999999993</c:v>
                </c:pt>
                <c:pt idx="2">
                  <c:v>58.06</c:v>
                </c:pt>
                <c:pt idx="3">
                  <c:v>59.82</c:v>
                </c:pt>
                <c:pt idx="4">
                  <c:v>58.37</c:v>
                </c:pt>
              </c:numCache>
            </c:numRef>
          </c:val>
        </c:ser>
        <c:dLbls>
          <c:showLegendKey val="0"/>
          <c:showVal val="0"/>
          <c:showCatName val="0"/>
          <c:showSerName val="0"/>
          <c:showPercent val="0"/>
          <c:showBubbleSize val="0"/>
        </c:dLbls>
        <c:gapWidth val="150"/>
        <c:axId val="433129360"/>
        <c:axId val="43312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129360"/>
        <c:axId val="433129752"/>
      </c:lineChart>
      <c:dateAx>
        <c:axId val="433129360"/>
        <c:scaling>
          <c:orientation val="minMax"/>
        </c:scaling>
        <c:delete val="1"/>
        <c:axPos val="b"/>
        <c:numFmt formatCode="ge" sourceLinked="1"/>
        <c:majorTickMark val="none"/>
        <c:minorTickMark val="none"/>
        <c:tickLblPos val="none"/>
        <c:crossAx val="433129752"/>
        <c:crosses val="autoZero"/>
        <c:auto val="1"/>
        <c:lblOffset val="100"/>
        <c:baseTimeUnit val="years"/>
      </c:dateAx>
      <c:valAx>
        <c:axId val="43312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425456"/>
        <c:axId val="43642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425456"/>
        <c:axId val="436425848"/>
      </c:lineChart>
      <c:dateAx>
        <c:axId val="436425456"/>
        <c:scaling>
          <c:orientation val="minMax"/>
        </c:scaling>
        <c:delete val="1"/>
        <c:axPos val="b"/>
        <c:numFmt formatCode="ge" sourceLinked="1"/>
        <c:majorTickMark val="none"/>
        <c:minorTickMark val="none"/>
        <c:tickLblPos val="none"/>
        <c:crossAx val="436425848"/>
        <c:crosses val="autoZero"/>
        <c:auto val="1"/>
        <c:lblOffset val="100"/>
        <c:baseTimeUnit val="years"/>
      </c:dateAx>
      <c:valAx>
        <c:axId val="43642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724856"/>
        <c:axId val="430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724856"/>
        <c:axId val="430725248"/>
      </c:lineChart>
      <c:dateAx>
        <c:axId val="430724856"/>
        <c:scaling>
          <c:orientation val="minMax"/>
        </c:scaling>
        <c:delete val="1"/>
        <c:axPos val="b"/>
        <c:numFmt formatCode="ge" sourceLinked="1"/>
        <c:majorTickMark val="none"/>
        <c:minorTickMark val="none"/>
        <c:tickLblPos val="none"/>
        <c:crossAx val="430725248"/>
        <c:crosses val="autoZero"/>
        <c:auto val="1"/>
        <c:lblOffset val="100"/>
        <c:baseTimeUnit val="years"/>
      </c:dateAx>
      <c:valAx>
        <c:axId val="430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726424"/>
        <c:axId val="43551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726424"/>
        <c:axId val="435510328"/>
      </c:lineChart>
      <c:dateAx>
        <c:axId val="430726424"/>
        <c:scaling>
          <c:orientation val="minMax"/>
        </c:scaling>
        <c:delete val="1"/>
        <c:axPos val="b"/>
        <c:numFmt formatCode="ge" sourceLinked="1"/>
        <c:majorTickMark val="none"/>
        <c:minorTickMark val="none"/>
        <c:tickLblPos val="none"/>
        <c:crossAx val="435510328"/>
        <c:crosses val="autoZero"/>
        <c:auto val="1"/>
        <c:lblOffset val="100"/>
        <c:baseTimeUnit val="years"/>
      </c:dateAx>
      <c:valAx>
        <c:axId val="43551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511504"/>
        <c:axId val="43551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511504"/>
        <c:axId val="435511896"/>
      </c:lineChart>
      <c:dateAx>
        <c:axId val="435511504"/>
        <c:scaling>
          <c:orientation val="minMax"/>
        </c:scaling>
        <c:delete val="1"/>
        <c:axPos val="b"/>
        <c:numFmt formatCode="ge" sourceLinked="1"/>
        <c:majorTickMark val="none"/>
        <c:minorTickMark val="none"/>
        <c:tickLblPos val="none"/>
        <c:crossAx val="435511896"/>
        <c:crosses val="autoZero"/>
        <c:auto val="1"/>
        <c:lblOffset val="100"/>
        <c:baseTimeUnit val="years"/>
      </c:dateAx>
      <c:valAx>
        <c:axId val="4355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5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10540.05</c:v>
                </c:pt>
                <c:pt idx="1">
                  <c:v>9808.84</c:v>
                </c:pt>
                <c:pt idx="2">
                  <c:v>8961.06</c:v>
                </c:pt>
                <c:pt idx="3">
                  <c:v>9106.86</c:v>
                </c:pt>
                <c:pt idx="4">
                  <c:v>9055.82</c:v>
                </c:pt>
              </c:numCache>
            </c:numRef>
          </c:val>
        </c:ser>
        <c:dLbls>
          <c:showLegendKey val="0"/>
          <c:showVal val="0"/>
          <c:showCatName val="0"/>
          <c:showSerName val="0"/>
          <c:showPercent val="0"/>
          <c:showBubbleSize val="0"/>
        </c:dLbls>
        <c:gapWidth val="150"/>
        <c:axId val="437228496"/>
        <c:axId val="43722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437228496"/>
        <c:axId val="437228888"/>
      </c:lineChart>
      <c:dateAx>
        <c:axId val="437228496"/>
        <c:scaling>
          <c:orientation val="minMax"/>
        </c:scaling>
        <c:delete val="1"/>
        <c:axPos val="b"/>
        <c:numFmt formatCode="ge" sourceLinked="1"/>
        <c:majorTickMark val="none"/>
        <c:minorTickMark val="none"/>
        <c:tickLblPos val="none"/>
        <c:crossAx val="437228888"/>
        <c:crosses val="autoZero"/>
        <c:auto val="1"/>
        <c:lblOffset val="100"/>
        <c:baseTimeUnit val="years"/>
      </c:dateAx>
      <c:valAx>
        <c:axId val="43722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6.69</c:v>
                </c:pt>
                <c:pt idx="1">
                  <c:v>6.51</c:v>
                </c:pt>
                <c:pt idx="2">
                  <c:v>6.65</c:v>
                </c:pt>
                <c:pt idx="3">
                  <c:v>5.71</c:v>
                </c:pt>
                <c:pt idx="4">
                  <c:v>5.63</c:v>
                </c:pt>
              </c:numCache>
            </c:numRef>
          </c:val>
        </c:ser>
        <c:dLbls>
          <c:showLegendKey val="0"/>
          <c:showVal val="0"/>
          <c:showCatName val="0"/>
          <c:showSerName val="0"/>
          <c:showPercent val="0"/>
          <c:showBubbleSize val="0"/>
        </c:dLbls>
        <c:gapWidth val="150"/>
        <c:axId val="542992224"/>
        <c:axId val="54299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542992224"/>
        <c:axId val="542992616"/>
      </c:lineChart>
      <c:dateAx>
        <c:axId val="542992224"/>
        <c:scaling>
          <c:orientation val="minMax"/>
        </c:scaling>
        <c:delete val="1"/>
        <c:axPos val="b"/>
        <c:numFmt formatCode="ge" sourceLinked="1"/>
        <c:majorTickMark val="none"/>
        <c:minorTickMark val="none"/>
        <c:tickLblPos val="none"/>
        <c:crossAx val="542992616"/>
        <c:crosses val="autoZero"/>
        <c:auto val="1"/>
        <c:lblOffset val="100"/>
        <c:baseTimeUnit val="years"/>
      </c:dateAx>
      <c:valAx>
        <c:axId val="54299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775.14</c:v>
                </c:pt>
                <c:pt idx="1">
                  <c:v>814.14</c:v>
                </c:pt>
                <c:pt idx="2">
                  <c:v>864.33</c:v>
                </c:pt>
                <c:pt idx="3">
                  <c:v>1329.59</c:v>
                </c:pt>
                <c:pt idx="4">
                  <c:v>1142.94</c:v>
                </c:pt>
              </c:numCache>
            </c:numRef>
          </c:val>
        </c:ser>
        <c:dLbls>
          <c:showLegendKey val="0"/>
          <c:showVal val="0"/>
          <c:showCatName val="0"/>
          <c:showSerName val="0"/>
          <c:showPercent val="0"/>
          <c:showBubbleSize val="0"/>
        </c:dLbls>
        <c:gapWidth val="150"/>
        <c:axId val="427183320"/>
        <c:axId val="4271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427183320"/>
        <c:axId val="427183712"/>
      </c:lineChart>
      <c:dateAx>
        <c:axId val="427183320"/>
        <c:scaling>
          <c:orientation val="minMax"/>
        </c:scaling>
        <c:delete val="1"/>
        <c:axPos val="b"/>
        <c:numFmt formatCode="ge" sourceLinked="1"/>
        <c:majorTickMark val="none"/>
        <c:minorTickMark val="none"/>
        <c:tickLblPos val="none"/>
        <c:crossAx val="427183712"/>
        <c:crosses val="autoZero"/>
        <c:auto val="1"/>
        <c:lblOffset val="100"/>
        <c:baseTimeUnit val="years"/>
      </c:dateAx>
      <c:valAx>
        <c:axId val="4271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8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泊村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1765</v>
      </c>
      <c r="AM8" s="64"/>
      <c r="AN8" s="64"/>
      <c r="AO8" s="64"/>
      <c r="AP8" s="64"/>
      <c r="AQ8" s="64"/>
      <c r="AR8" s="64"/>
      <c r="AS8" s="64"/>
      <c r="AT8" s="63">
        <f>データ!S6</f>
        <v>82.28</v>
      </c>
      <c r="AU8" s="63"/>
      <c r="AV8" s="63"/>
      <c r="AW8" s="63"/>
      <c r="AX8" s="63"/>
      <c r="AY8" s="63"/>
      <c r="AZ8" s="63"/>
      <c r="BA8" s="63"/>
      <c r="BB8" s="63">
        <f>データ!T6</f>
        <v>21.45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81.75</v>
      </c>
      <c r="Q10" s="63"/>
      <c r="R10" s="63"/>
      <c r="S10" s="63"/>
      <c r="T10" s="63"/>
      <c r="U10" s="63"/>
      <c r="V10" s="63"/>
      <c r="W10" s="63">
        <f>データ!P6</f>
        <v>100</v>
      </c>
      <c r="X10" s="63"/>
      <c r="Y10" s="63"/>
      <c r="Z10" s="63"/>
      <c r="AA10" s="63"/>
      <c r="AB10" s="63"/>
      <c r="AC10" s="63"/>
      <c r="AD10" s="64">
        <f>データ!Q6</f>
        <v>1010</v>
      </c>
      <c r="AE10" s="64"/>
      <c r="AF10" s="64"/>
      <c r="AG10" s="64"/>
      <c r="AH10" s="64"/>
      <c r="AI10" s="64"/>
      <c r="AJ10" s="64"/>
      <c r="AK10" s="2"/>
      <c r="AL10" s="64">
        <f>データ!U6</f>
        <v>1429</v>
      </c>
      <c r="AM10" s="64"/>
      <c r="AN10" s="64"/>
      <c r="AO10" s="64"/>
      <c r="AP10" s="64"/>
      <c r="AQ10" s="64"/>
      <c r="AR10" s="64"/>
      <c r="AS10" s="64"/>
      <c r="AT10" s="63">
        <f>データ!V6</f>
        <v>0.66</v>
      </c>
      <c r="AU10" s="63"/>
      <c r="AV10" s="63"/>
      <c r="AW10" s="63"/>
      <c r="AX10" s="63"/>
      <c r="AY10" s="63"/>
      <c r="AZ10" s="63"/>
      <c r="BA10" s="63"/>
      <c r="BB10" s="63">
        <f>データ!W6</f>
        <v>2165.15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14036</v>
      </c>
      <c r="D6" s="31">
        <f t="shared" si="3"/>
        <v>47</v>
      </c>
      <c r="E6" s="31">
        <f t="shared" si="3"/>
        <v>17</v>
      </c>
      <c r="F6" s="31">
        <f t="shared" si="3"/>
        <v>4</v>
      </c>
      <c r="G6" s="31">
        <f t="shared" si="3"/>
        <v>0</v>
      </c>
      <c r="H6" s="31" t="str">
        <f t="shared" si="3"/>
        <v>北海道　泊村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81.75</v>
      </c>
      <c r="P6" s="32">
        <f t="shared" si="3"/>
        <v>100</v>
      </c>
      <c r="Q6" s="32">
        <f t="shared" si="3"/>
        <v>1010</v>
      </c>
      <c r="R6" s="32">
        <f t="shared" si="3"/>
        <v>1765</v>
      </c>
      <c r="S6" s="32">
        <f t="shared" si="3"/>
        <v>82.28</v>
      </c>
      <c r="T6" s="32">
        <f t="shared" si="3"/>
        <v>21.45</v>
      </c>
      <c r="U6" s="32">
        <f t="shared" si="3"/>
        <v>1429</v>
      </c>
      <c r="V6" s="32">
        <f t="shared" si="3"/>
        <v>0.66</v>
      </c>
      <c r="W6" s="32">
        <f t="shared" si="3"/>
        <v>2165.15</v>
      </c>
      <c r="X6" s="33">
        <f>IF(X7="",NA(),X7)</f>
        <v>59.82</v>
      </c>
      <c r="Y6" s="33">
        <f t="shared" ref="Y6:AG6" si="4">IF(Y7="",NA(),Y7)</f>
        <v>79.569999999999993</v>
      </c>
      <c r="Z6" s="33">
        <f t="shared" si="4"/>
        <v>58.06</v>
      </c>
      <c r="AA6" s="33">
        <f t="shared" si="4"/>
        <v>59.82</v>
      </c>
      <c r="AB6" s="33">
        <f t="shared" si="4"/>
        <v>58.37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10540.05</v>
      </c>
      <c r="BF6" s="33">
        <f t="shared" ref="BF6:BN6" si="7">IF(BF7="",NA(),BF7)</f>
        <v>9808.84</v>
      </c>
      <c r="BG6" s="33">
        <f t="shared" si="7"/>
        <v>8961.06</v>
      </c>
      <c r="BH6" s="33">
        <f t="shared" si="7"/>
        <v>9106.86</v>
      </c>
      <c r="BI6" s="33">
        <f t="shared" si="7"/>
        <v>9055.82</v>
      </c>
      <c r="BJ6" s="33">
        <f t="shared" si="7"/>
        <v>1868.17</v>
      </c>
      <c r="BK6" s="33">
        <f t="shared" si="7"/>
        <v>1835.56</v>
      </c>
      <c r="BL6" s="33">
        <f t="shared" si="7"/>
        <v>1716.82</v>
      </c>
      <c r="BM6" s="33">
        <f t="shared" si="7"/>
        <v>1554.05</v>
      </c>
      <c r="BN6" s="33">
        <f t="shared" si="7"/>
        <v>1671.86</v>
      </c>
      <c r="BO6" s="32" t="str">
        <f>IF(BO7="","",IF(BO7="-","【-】","【"&amp;SUBSTITUTE(TEXT(BO7,"#,##0.00"),"-","△")&amp;"】"))</f>
        <v>【1,479.31】</v>
      </c>
      <c r="BP6" s="33">
        <f>IF(BP7="",NA(),BP7)</f>
        <v>6.69</v>
      </c>
      <c r="BQ6" s="33">
        <f t="shared" ref="BQ6:BY6" si="8">IF(BQ7="",NA(),BQ7)</f>
        <v>6.51</v>
      </c>
      <c r="BR6" s="33">
        <f t="shared" si="8"/>
        <v>6.65</v>
      </c>
      <c r="BS6" s="33">
        <f t="shared" si="8"/>
        <v>5.71</v>
      </c>
      <c r="BT6" s="33">
        <f t="shared" si="8"/>
        <v>5.63</v>
      </c>
      <c r="BU6" s="33">
        <f t="shared" si="8"/>
        <v>55.15</v>
      </c>
      <c r="BV6" s="33">
        <f t="shared" si="8"/>
        <v>52.89</v>
      </c>
      <c r="BW6" s="33">
        <f t="shared" si="8"/>
        <v>51.73</v>
      </c>
      <c r="BX6" s="33">
        <f t="shared" si="8"/>
        <v>53.01</v>
      </c>
      <c r="BY6" s="33">
        <f t="shared" si="8"/>
        <v>50.54</v>
      </c>
      <c r="BZ6" s="32" t="str">
        <f>IF(BZ7="","",IF(BZ7="-","【-】","【"&amp;SUBSTITUTE(TEXT(BZ7,"#,##0.00"),"-","△")&amp;"】"))</f>
        <v>【63.50】</v>
      </c>
      <c r="CA6" s="33">
        <f>IF(CA7="",NA(),CA7)</f>
        <v>775.14</v>
      </c>
      <c r="CB6" s="33">
        <f t="shared" ref="CB6:CJ6" si="9">IF(CB7="",NA(),CB7)</f>
        <v>814.14</v>
      </c>
      <c r="CC6" s="33">
        <f t="shared" si="9"/>
        <v>864.33</v>
      </c>
      <c r="CD6" s="33">
        <f t="shared" si="9"/>
        <v>1329.59</v>
      </c>
      <c r="CE6" s="33">
        <f t="shared" si="9"/>
        <v>1142.94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67.569999999999993</v>
      </c>
      <c r="CM6" s="33">
        <f t="shared" ref="CM6:CU6" si="10">IF(CM7="",NA(),CM7)</f>
        <v>76.569999999999993</v>
      </c>
      <c r="CN6" s="33">
        <f t="shared" si="10"/>
        <v>67.14</v>
      </c>
      <c r="CO6" s="33">
        <f t="shared" si="10"/>
        <v>71.319999999999993</v>
      </c>
      <c r="CP6" s="33">
        <f t="shared" si="10"/>
        <v>56.74</v>
      </c>
      <c r="CQ6" s="33">
        <f t="shared" si="10"/>
        <v>69.040000000000006</v>
      </c>
      <c r="CR6" s="33">
        <f t="shared" si="10"/>
        <v>80.13</v>
      </c>
      <c r="CS6" s="33">
        <f t="shared" si="10"/>
        <v>48.86</v>
      </c>
      <c r="CT6" s="33">
        <f t="shared" si="10"/>
        <v>70.62</v>
      </c>
      <c r="CU6" s="33">
        <f t="shared" si="10"/>
        <v>71.8</v>
      </c>
      <c r="CV6" s="32" t="str">
        <f>IF(CV7="","",IF(CV7="-","【-】","【"&amp;SUBSTITUTE(TEXT(CV7,"#,##0.00"),"-","△")&amp;"】"))</f>
        <v>【62.68】</v>
      </c>
      <c r="CW6" s="33">
        <f>IF(CW7="",NA(),CW7)</f>
        <v>95.16</v>
      </c>
      <c r="CX6" s="33">
        <f t="shared" ref="CX6:DF6" si="11">IF(CX7="",NA(),CX7)</f>
        <v>96.16</v>
      </c>
      <c r="CY6" s="33">
        <f t="shared" si="11"/>
        <v>96.05</v>
      </c>
      <c r="CZ6" s="33">
        <f t="shared" si="11"/>
        <v>96.58</v>
      </c>
      <c r="DA6" s="33">
        <f t="shared" si="11"/>
        <v>96.64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14036</v>
      </c>
      <c r="D7" s="35">
        <v>47</v>
      </c>
      <c r="E7" s="35">
        <v>17</v>
      </c>
      <c r="F7" s="35">
        <v>4</v>
      </c>
      <c r="G7" s="35">
        <v>0</v>
      </c>
      <c r="H7" s="35" t="s">
        <v>96</v>
      </c>
      <c r="I7" s="35" t="s">
        <v>97</v>
      </c>
      <c r="J7" s="35" t="s">
        <v>98</v>
      </c>
      <c r="K7" s="35" t="s">
        <v>99</v>
      </c>
      <c r="L7" s="35" t="s">
        <v>100</v>
      </c>
      <c r="M7" s="36" t="s">
        <v>101</v>
      </c>
      <c r="N7" s="36" t="s">
        <v>102</v>
      </c>
      <c r="O7" s="36">
        <v>81.75</v>
      </c>
      <c r="P7" s="36">
        <v>100</v>
      </c>
      <c r="Q7" s="36">
        <v>1010</v>
      </c>
      <c r="R7" s="36">
        <v>1765</v>
      </c>
      <c r="S7" s="36">
        <v>82.28</v>
      </c>
      <c r="T7" s="36">
        <v>21.45</v>
      </c>
      <c r="U7" s="36">
        <v>1429</v>
      </c>
      <c r="V7" s="36">
        <v>0.66</v>
      </c>
      <c r="W7" s="36">
        <v>2165.15</v>
      </c>
      <c r="X7" s="36">
        <v>59.82</v>
      </c>
      <c r="Y7" s="36">
        <v>79.569999999999993</v>
      </c>
      <c r="Z7" s="36">
        <v>58.06</v>
      </c>
      <c r="AA7" s="36">
        <v>59.82</v>
      </c>
      <c r="AB7" s="36">
        <v>58.37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10540.05</v>
      </c>
      <c r="BF7" s="36">
        <v>9808.84</v>
      </c>
      <c r="BG7" s="36">
        <v>8961.06</v>
      </c>
      <c r="BH7" s="36">
        <v>9106.86</v>
      </c>
      <c r="BI7" s="36">
        <v>9055.82</v>
      </c>
      <c r="BJ7" s="36">
        <v>1868.17</v>
      </c>
      <c r="BK7" s="36">
        <v>1835.56</v>
      </c>
      <c r="BL7" s="36">
        <v>1716.82</v>
      </c>
      <c r="BM7" s="36">
        <v>1554.05</v>
      </c>
      <c r="BN7" s="36">
        <v>1671.86</v>
      </c>
      <c r="BO7" s="36">
        <v>1479.31</v>
      </c>
      <c r="BP7" s="36">
        <v>6.69</v>
      </c>
      <c r="BQ7" s="36">
        <v>6.51</v>
      </c>
      <c r="BR7" s="36">
        <v>6.65</v>
      </c>
      <c r="BS7" s="36">
        <v>5.71</v>
      </c>
      <c r="BT7" s="36">
        <v>5.63</v>
      </c>
      <c r="BU7" s="36">
        <v>55.15</v>
      </c>
      <c r="BV7" s="36">
        <v>52.89</v>
      </c>
      <c r="BW7" s="36">
        <v>51.73</v>
      </c>
      <c r="BX7" s="36">
        <v>53.01</v>
      </c>
      <c r="BY7" s="36">
        <v>50.54</v>
      </c>
      <c r="BZ7" s="36">
        <v>63.5</v>
      </c>
      <c r="CA7" s="36">
        <v>775.14</v>
      </c>
      <c r="CB7" s="36">
        <v>814.14</v>
      </c>
      <c r="CC7" s="36">
        <v>864.33</v>
      </c>
      <c r="CD7" s="36">
        <v>1329.59</v>
      </c>
      <c r="CE7" s="36">
        <v>1142.94</v>
      </c>
      <c r="CF7" s="36">
        <v>283.05</v>
      </c>
      <c r="CG7" s="36">
        <v>300.52</v>
      </c>
      <c r="CH7" s="36">
        <v>310.47000000000003</v>
      </c>
      <c r="CI7" s="36">
        <v>299.39</v>
      </c>
      <c r="CJ7" s="36">
        <v>320.36</v>
      </c>
      <c r="CK7" s="36">
        <v>253.12</v>
      </c>
      <c r="CL7" s="36">
        <v>67.569999999999993</v>
      </c>
      <c r="CM7" s="36">
        <v>76.569999999999993</v>
      </c>
      <c r="CN7" s="36">
        <v>67.14</v>
      </c>
      <c r="CO7" s="36">
        <v>71.319999999999993</v>
      </c>
      <c r="CP7" s="36">
        <v>56.74</v>
      </c>
      <c r="CQ7" s="36">
        <v>69.040000000000006</v>
      </c>
      <c r="CR7" s="36">
        <v>80.13</v>
      </c>
      <c r="CS7" s="36">
        <v>48.86</v>
      </c>
      <c r="CT7" s="36">
        <v>70.62</v>
      </c>
      <c r="CU7" s="36">
        <v>71.8</v>
      </c>
      <c r="CV7" s="36">
        <v>62.68</v>
      </c>
      <c r="CW7" s="36">
        <v>95.16</v>
      </c>
      <c r="CX7" s="36">
        <v>96.16</v>
      </c>
      <c r="CY7" s="36">
        <v>96.05</v>
      </c>
      <c r="CZ7" s="36">
        <v>96.58</v>
      </c>
      <c r="DA7" s="36">
        <v>96.64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2016-02-24T05:52:47Z</cp:lastPrinted>
  <dcterms:created xsi:type="dcterms:W3CDTF">2016-01-14T10:46:09Z</dcterms:created>
  <dcterms:modified xsi:type="dcterms:W3CDTF">2016-02-24T05:54:53Z</dcterms:modified>
  <cp:category/>
</cp:coreProperties>
</file>