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00905\Desktop\簡易水道\決算統計\H26\経営分析比較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<sst xmlns="http://schemas.openxmlformats.org/spreadsheetml/2006/main" count="218" uniqueCount="108">
  <si>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</si>
  <si>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</si>
  <si>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</si>
  <si>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</si>
  <si>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</si>
  <si>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</si>
  <si>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</si>
  <si>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</si>
  <si>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</si>
  <si>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</si>
  <si>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</si>
  <si>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</si>
  <si>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</si>
  <si>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</si>
  <si>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</si>
  <si>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</si>
  <si>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</si>
  <si>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</si>
  <si>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</si>
  <si>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</si>
  <si>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</si>
  <si>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</si>
  <si>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</si>
  <si>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</si>
  <si>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</si>
  <si>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</si>
  <si>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</si>
  <si>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</si>
  <si>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</si>
  <si>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</si>
  <si>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</si>
  <si>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</si>
  <si>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</si>
  <si>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</si>
  <si>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</si>
  <si>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</si>
  <si>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</si>
  <si>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</si>
  <si>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</si>
  <si>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</si>
  <si>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</si>
  <si>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</si>
  <si>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</si>
  <si>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</si>
  <si>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</si>
  <si>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</si>
  <si>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</si>
  <si>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</si>
  <si>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</si>
  <si>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</si>
  <si>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</si>
  <si>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</si>
  <si>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</si>
  <si>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</si>
  <si>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</si>
  <si>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</si>
  <si>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</si>
  <si>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</si>
  <si>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</si>
  <si>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</si>
  <si>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</si>
  <si>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</si>
  <si>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</si>
  <si>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</si>
  <si>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</si>
  <si>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</si>
  <si>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</si>
  <si>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</si>
  <si>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</si>
  <si>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</si>
  <si>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</si>
  <si>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</si>
  <si>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</si>
  <si>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</si>
  <si>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</si>
  <si>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</si>
  <si>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</si>
  <si>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</si>
  <si>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</si>
  <si>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</si>
  <si>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</si>
  <si>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</si>
  <si>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</si>
  <si>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</si>
  <si>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</si>
  <si>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</si>
  <si>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</si>
  <si>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</si>
  <si>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</si>
  <si>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</si>
  <si>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</si>
  <si>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</si>
  <si>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</si>
  <si>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泊村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</si>
  <si>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</si>
  <si>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</si>
  <si>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</si>
  <si>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</si>
  <si>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</si>
  <si>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</si>
  <si>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</si>
  <si>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</si>
  <si>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</si>
  <si>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</si>
  <si>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</si>
  <si>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特別会計は、主たる収入源である料金収入が村の政策である水道料金軽減措置により少ないため、収入の不足分を一般会計からの繰入金で賄っています。支出に関しては、建設当時からの起債償還が支出の約６割を占めていますが、平成２７年度で起債償還が終了となるため、当面は維持管理費の経費節減に努めていきます。今後は、料金軽減措置を廃止し、料金改定を実施して施設更新等に係る費用の積み立てを踏まえ、黒字経営により経営の健全化を図っていきます。</t>
    <rPh sb="0" eb="2">
      <t>カンイ</t>
    </rPh>
    <rPh sb="2" eb="4">
      <t>スイドウ</t>
    </rPh>
    <rPh sb="4" eb="6">
      <t>ジギョウ</t>
    </rPh>
    <rPh sb="6" eb="8">
      <t>トクベツ</t>
    </rPh>
    <rPh sb="8" eb="10">
      <t>カイケイ</t>
    </rPh>
    <rPh sb="12" eb="13">
      <t>シュ</t>
    </rPh>
    <rPh sb="15" eb="18">
      <t>シュウニュウゲン</t>
    </rPh>
    <rPh sb="21" eb="23">
      <t>リョウキン</t>
    </rPh>
    <rPh sb="23" eb="25">
      <t>シュウニュウ</t>
    </rPh>
    <rPh sb="26" eb="27">
      <t>ムラ</t>
    </rPh>
    <rPh sb="28" eb="30">
      <t>セイサク</t>
    </rPh>
    <rPh sb="33" eb="35">
      <t>スイドウ</t>
    </rPh>
    <rPh sb="35" eb="37">
      <t>リョウキン</t>
    </rPh>
    <rPh sb="37" eb="39">
      <t>ケイゲン</t>
    </rPh>
    <rPh sb="39" eb="41">
      <t>ソチ</t>
    </rPh>
    <rPh sb="44" eb="45">
      <t>スク</t>
    </rPh>
    <rPh sb="50" eb="52">
      <t>シュウニュウ</t>
    </rPh>
    <rPh sb="53" eb="56">
      <t>フソクブン</t>
    </rPh>
    <rPh sb="57" eb="59">
      <t>イッパン</t>
    </rPh>
    <rPh sb="59" eb="61">
      <t>カイケイ</t>
    </rPh>
    <rPh sb="64" eb="66">
      <t>クリイレ</t>
    </rPh>
    <rPh sb="66" eb="67">
      <t>キン</t>
    </rPh>
    <rPh sb="68" eb="69">
      <t>マカナ</t>
    </rPh>
    <rPh sb="75" eb="77">
      <t>シシュツ</t>
    </rPh>
    <rPh sb="78" eb="79">
      <t>カン</t>
    </rPh>
    <rPh sb="83" eb="85">
      <t>ケンセツ</t>
    </rPh>
    <rPh sb="85" eb="87">
      <t>トウジ</t>
    </rPh>
    <rPh sb="90" eb="92">
      <t>キサイ</t>
    </rPh>
    <rPh sb="92" eb="94">
      <t>ショウカン</t>
    </rPh>
    <rPh sb="95" eb="97">
      <t>シシュツ</t>
    </rPh>
    <rPh sb="98" eb="99">
      <t>ヤク</t>
    </rPh>
    <rPh sb="100" eb="101">
      <t>ワリ</t>
    </rPh>
    <rPh sb="102" eb="103">
      <t>シ</t>
    </rPh>
    <rPh sb="110" eb="112">
      <t>ヘイセイ</t>
    </rPh>
    <rPh sb="114" eb="116">
      <t>ネンド</t>
    </rPh>
    <rPh sb="117" eb="119">
      <t>キサイ</t>
    </rPh>
    <rPh sb="119" eb="121">
      <t>ショウカン</t>
    </rPh>
    <rPh sb="122" eb="124">
      <t>シュウリョウ</t>
    </rPh>
    <rPh sb="130" eb="132">
      <t>トウメン</t>
    </rPh>
    <rPh sb="133" eb="135">
      <t>イジ</t>
    </rPh>
    <rPh sb="135" eb="137">
      <t>カンリ</t>
    </rPh>
    <rPh sb="137" eb="138">
      <t>ヒ</t>
    </rPh>
    <rPh sb="139" eb="141">
      <t>ケイヒ</t>
    </rPh>
    <rPh sb="141" eb="143">
      <t>セツゲン</t>
    </rPh>
    <rPh sb="144" eb="145">
      <t>ツト</t>
    </rPh>
    <rPh sb="152" eb="154">
      <t>コンゴ</t>
    </rPh>
    <rPh sb="156" eb="158">
      <t>リョウキン</t>
    </rPh>
    <rPh sb="158" eb="160">
      <t>ケイゲン</t>
    </rPh>
    <rPh sb="160" eb="162">
      <t>ソチ</t>
    </rPh>
    <rPh sb="163" eb="165">
      <t>ハイシ</t>
    </rPh>
    <rPh sb="167" eb="169">
      <t>リョウキン</t>
    </rPh>
    <rPh sb="169" eb="171">
      <t>カイテイ</t>
    </rPh>
    <rPh sb="172" eb="174">
      <t>ジッシ</t>
    </rPh>
    <rPh sb="176" eb="178">
      <t>シセツ</t>
    </rPh>
    <rPh sb="178" eb="180">
      <t>コウシン</t>
    </rPh>
    <rPh sb="180" eb="181">
      <t>トウ</t>
    </rPh>
    <rPh sb="182" eb="183">
      <t>カカ</t>
    </rPh>
    <rPh sb="184" eb="186">
      <t>ヒヨウ</t>
    </rPh>
    <rPh sb="187" eb="188">
      <t>ツ</t>
    </rPh>
    <rPh sb="189" eb="190">
      <t>タ</t>
    </rPh>
    <rPh sb="192" eb="193">
      <t>フ</t>
    </rPh>
    <rPh sb="196" eb="198">
      <t>クロジ</t>
    </rPh>
    <rPh sb="198" eb="200">
      <t>ケイエイ</t>
    </rPh>
    <rPh sb="203" eb="205">
      <t>ケイエイ</t>
    </rPh>
    <rPh sb="206" eb="209">
      <t>ケンゼンカ</t>
    </rPh>
    <rPh sb="210" eb="211">
      <t>ハカ</t>
    </rPh>
    <phoneticPr fontId="4"/>
  </si>
  <si>
    <t>布設後４０年余りを超える老朽管路（塩ビ管）が約２．５キロあり、この管路を含めた老朽化・耐震化管路更新計画を検討し、計画的に更新を実施する。また、浄水場施設についても一部改修済みではあるが、建設後２５年を経過している施設もあり、計装設備等の老朽化が著しく、計装設備の更新に係る更新計画を検討し、段階的に更新を実施していきます。</t>
    <rPh sb="0" eb="2">
      <t>フセツ</t>
    </rPh>
    <rPh sb="2" eb="3">
      <t>ゴ</t>
    </rPh>
    <rPh sb="5" eb="6">
      <t>ネン</t>
    </rPh>
    <rPh sb="6" eb="7">
      <t>アマ</t>
    </rPh>
    <rPh sb="9" eb="10">
      <t>コ</t>
    </rPh>
    <rPh sb="12" eb="14">
      <t>ロウキュウ</t>
    </rPh>
    <rPh sb="14" eb="16">
      <t>カンロ</t>
    </rPh>
    <rPh sb="17" eb="18">
      <t>エン</t>
    </rPh>
    <rPh sb="19" eb="20">
      <t>カン</t>
    </rPh>
    <rPh sb="22" eb="23">
      <t>ヤク</t>
    </rPh>
    <rPh sb="33" eb="35">
      <t>カンロ</t>
    </rPh>
    <rPh sb="36" eb="37">
      <t>フク</t>
    </rPh>
    <rPh sb="39" eb="42">
      <t>ロウキュウカ</t>
    </rPh>
    <rPh sb="43" eb="46">
      <t>タイシンカ</t>
    </rPh>
    <rPh sb="46" eb="48">
      <t>カンロ</t>
    </rPh>
    <rPh sb="48" eb="50">
      <t>コウシン</t>
    </rPh>
    <rPh sb="50" eb="52">
      <t>ケイカク</t>
    </rPh>
    <rPh sb="53" eb="55">
      <t>ケントウ</t>
    </rPh>
    <rPh sb="57" eb="59">
      <t>ケイカク</t>
    </rPh>
    <rPh sb="59" eb="60">
      <t>テキ</t>
    </rPh>
    <rPh sb="61" eb="63">
      <t>コウシン</t>
    </rPh>
    <rPh sb="64" eb="66">
      <t>ジッシ</t>
    </rPh>
    <rPh sb="72" eb="75">
      <t>ジョウスイジョウ</t>
    </rPh>
    <rPh sb="75" eb="77">
      <t>シセツ</t>
    </rPh>
    <rPh sb="82" eb="84">
      <t>イチブ</t>
    </rPh>
    <rPh sb="84" eb="86">
      <t>カイシュウ</t>
    </rPh>
    <rPh sb="86" eb="87">
      <t>ズ</t>
    </rPh>
    <rPh sb="94" eb="96">
      <t>ケンセツ</t>
    </rPh>
    <rPh sb="96" eb="97">
      <t>ゴ</t>
    </rPh>
    <rPh sb="99" eb="100">
      <t>ネン</t>
    </rPh>
    <rPh sb="101" eb="103">
      <t>ケイカ</t>
    </rPh>
    <rPh sb="107" eb="109">
      <t>シセツ</t>
    </rPh>
    <rPh sb="113" eb="115">
      <t>ケイソウ</t>
    </rPh>
    <rPh sb="115" eb="118">
      <t>セツビトウ</t>
    </rPh>
    <rPh sb="119" eb="122">
      <t>ロウキュウカ</t>
    </rPh>
    <rPh sb="123" eb="124">
      <t>イチジル</t>
    </rPh>
    <rPh sb="127" eb="129">
      <t>ケイソウ</t>
    </rPh>
    <rPh sb="129" eb="131">
      <t>セツビ</t>
    </rPh>
    <rPh sb="132" eb="134">
      <t>コウシン</t>
    </rPh>
    <rPh sb="135" eb="136">
      <t>カカ</t>
    </rPh>
    <rPh sb="137" eb="139">
      <t>コウシン</t>
    </rPh>
    <rPh sb="139" eb="141">
      <t>ケイカク</t>
    </rPh>
    <rPh sb="142" eb="144">
      <t>ケントウ</t>
    </rPh>
    <rPh sb="146" eb="149">
      <t>ダンカイテキ</t>
    </rPh>
    <rPh sb="150" eb="152">
      <t>コウシン</t>
    </rPh>
    <rPh sb="153" eb="155">
      <t>ジッシ</t>
    </rPh>
    <phoneticPr fontId="4"/>
  </si>
  <si>
    <t>当面は、早い時期で料金改定を実施し、維持管理費の節減を図りながら、料金収入を主とする黒字経営による経営の健全・効率性を図っていきます。また、老朽化施設（管路を含む）の更新・耐震計画の検討及び工事費用の基金等による積み立てを行いし、段階的に更新事業を実施していく予定であります。</t>
    <rPh sb="0" eb="2">
      <t>トウメン</t>
    </rPh>
    <rPh sb="4" eb="5">
      <t>ハヤ</t>
    </rPh>
    <rPh sb="6" eb="8">
      <t>ジキ</t>
    </rPh>
    <rPh sb="9" eb="11">
      <t>リョウキン</t>
    </rPh>
    <rPh sb="11" eb="13">
      <t>カイテイ</t>
    </rPh>
    <rPh sb="14" eb="16">
      <t>ジッシ</t>
    </rPh>
    <rPh sb="18" eb="20">
      <t>イジ</t>
    </rPh>
    <rPh sb="20" eb="23">
      <t>カンリヒ</t>
    </rPh>
    <rPh sb="24" eb="26">
      <t>セツゲン</t>
    </rPh>
    <rPh sb="27" eb="28">
      <t>ハカ</t>
    </rPh>
    <rPh sb="33" eb="35">
      <t>リョウキン</t>
    </rPh>
    <rPh sb="35" eb="37">
      <t>シュウニュウ</t>
    </rPh>
    <rPh sb="38" eb="39">
      <t>シュ</t>
    </rPh>
    <rPh sb="42" eb="44">
      <t>クロジ</t>
    </rPh>
    <rPh sb="44" eb="46">
      <t>ケイエイ</t>
    </rPh>
    <rPh sb="49" eb="51">
      <t>ケイエイ</t>
    </rPh>
    <rPh sb="52" eb="54">
      <t>ケンゼン</t>
    </rPh>
    <rPh sb="55" eb="58">
      <t>コウリツセイ</t>
    </rPh>
    <rPh sb="59" eb="60">
      <t>ハカ</t>
    </rPh>
    <rPh sb="70" eb="73">
      <t>ロウキュウカ</t>
    </rPh>
    <rPh sb="73" eb="75">
      <t>シセツ</t>
    </rPh>
    <rPh sb="76" eb="78">
      <t>カンロ</t>
    </rPh>
    <rPh sb="79" eb="80">
      <t>フク</t>
    </rPh>
    <rPh sb="83" eb="85">
      <t>コウシン</t>
    </rPh>
    <rPh sb="86" eb="88">
      <t>タイシン</t>
    </rPh>
    <rPh sb="88" eb="90">
      <t>ケイカク</t>
    </rPh>
    <rPh sb="91" eb="93">
      <t>ケントウ</t>
    </rPh>
    <rPh sb="93" eb="94">
      <t>オヨ</t>
    </rPh>
    <rPh sb="95" eb="97">
      <t>コウジ</t>
    </rPh>
    <rPh sb="97" eb="99">
      <t>ヒヨウ</t>
    </rPh>
    <rPh sb="100" eb="103">
      <t>キキントウ</t>
    </rPh>
    <rPh sb="106" eb="107">
      <t>ツ</t>
    </rPh>
    <rPh sb="108" eb="109">
      <t>タ</t>
    </rPh>
    <rPh sb="111" eb="112">
      <t>オコナ</t>
    </rPh>
    <rPh sb="115" eb="118">
      <t>ダンカイテキ</t>
    </rPh>
    <rPh sb="119" eb="121">
      <t>コウシン</t>
    </rPh>
    <rPh sb="121" eb="123">
      <t>ジギョウ</t>
    </rPh>
    <rPh sb="124" eb="126">
      <t>ジッシ</t>
    </rPh>
    <rPh sb="130" eb="13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</si>
</sst>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0.04</c:v>
                </c:pt>
                <c:pt idx="2">
                  <c:v>0.04</c:v>
                </c:pt>
                <c:pt idx="3">
                  <c:v>0.75</c:v>
                </c:pt>
                <c:pt idx="4" formatCode="#,##0.00;&quot;△&quot;#,##0.00">
                  <c:v>0</c:v>
                </c:pt>
              </c:numCache>
            </c:numRef>
          </c:val>
        </c:ser>
        <c:dLbls>
          <c:showLegendKey val="0"/>
          <c:showVal val="0"/>
          <c:showCatName val="0"/>
          <c:showSerName val="0"/>
          <c:showPercent val="0"/>
          <c:showBubbleSize val="0"/>
        </c:dLbls>
        <c:gapWidth val="150"/>
        <c:axId val="542789128"/>
        <c:axId val="37002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542789128"/>
        <c:axId val="370023600"/>
      </c:lineChart>
      <c:dateAx>
        <c:axId val="542789128"/>
        <c:scaling>
          <c:orientation val="minMax"/>
        </c:scaling>
        <c:delete val="1"/>
        <c:axPos val="b"/>
        <c:numFmt formatCode="ge" sourceLinked="1"/>
        <c:majorTickMark val="none"/>
        <c:minorTickMark val="none"/>
        <c:tickLblPos val="none"/>
        <c:crossAx val="370023600"/>
        <c:crosses val="autoZero"/>
        <c:auto val="1"/>
        <c:lblOffset val="100"/>
        <c:baseTimeUnit val="years"/>
      </c:dateAx>
      <c:valAx>
        <c:axId val="3700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78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67.099999999999994</c:v>
                </c:pt>
                <c:pt idx="1">
                  <c:v>75.8</c:v>
                </c:pt>
                <c:pt idx="2">
                  <c:v>72.58</c:v>
                </c:pt>
                <c:pt idx="3">
                  <c:v>65.2</c:v>
                </c:pt>
                <c:pt idx="4">
                  <c:v>66.819999999999993</c:v>
                </c:pt>
              </c:numCache>
            </c:numRef>
          </c:val>
        </c:ser>
        <c:dLbls>
          <c:showLegendKey val="0"/>
          <c:showVal val="0"/>
          <c:showCatName val="0"/>
          <c:showSerName val="0"/>
          <c:showPercent val="0"/>
          <c:showBubbleSize val="0"/>
        </c:dLbls>
        <c:gapWidth val="150"/>
        <c:axId val="372991152"/>
        <c:axId val="37299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372991152"/>
        <c:axId val="372991544"/>
      </c:lineChart>
      <c:dateAx>
        <c:axId val="372991152"/>
        <c:scaling>
          <c:orientation val="minMax"/>
        </c:scaling>
        <c:delete val="1"/>
        <c:axPos val="b"/>
        <c:numFmt formatCode="ge" sourceLinked="1"/>
        <c:majorTickMark val="none"/>
        <c:minorTickMark val="none"/>
        <c:tickLblPos val="none"/>
        <c:crossAx val="372991544"/>
        <c:crosses val="autoZero"/>
        <c:auto val="1"/>
        <c:lblOffset val="100"/>
        <c:baseTimeUnit val="years"/>
      </c:dateAx>
      <c:valAx>
        <c:axId val="37299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9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64.45</c:v>
                </c:pt>
                <c:pt idx="1">
                  <c:v>55.93</c:v>
                </c:pt>
                <c:pt idx="2">
                  <c:v>59.15</c:v>
                </c:pt>
                <c:pt idx="3">
                  <c:v>56.29</c:v>
                </c:pt>
                <c:pt idx="4">
                  <c:v>50.66</c:v>
                </c:pt>
              </c:numCache>
            </c:numRef>
          </c:val>
        </c:ser>
        <c:dLbls>
          <c:showLegendKey val="0"/>
          <c:showVal val="0"/>
          <c:showCatName val="0"/>
          <c:showSerName val="0"/>
          <c:showPercent val="0"/>
          <c:showBubbleSize val="0"/>
        </c:dLbls>
        <c:gapWidth val="150"/>
        <c:axId val="372992720"/>
        <c:axId val="38570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372992720"/>
        <c:axId val="385707960"/>
      </c:lineChart>
      <c:dateAx>
        <c:axId val="372992720"/>
        <c:scaling>
          <c:orientation val="minMax"/>
        </c:scaling>
        <c:delete val="1"/>
        <c:axPos val="b"/>
        <c:numFmt formatCode="ge" sourceLinked="1"/>
        <c:majorTickMark val="none"/>
        <c:minorTickMark val="none"/>
        <c:tickLblPos val="none"/>
        <c:crossAx val="385707960"/>
        <c:crosses val="autoZero"/>
        <c:auto val="1"/>
        <c:lblOffset val="100"/>
        <c:baseTimeUnit val="years"/>
      </c:dateAx>
      <c:valAx>
        <c:axId val="3857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9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52.68</c:v>
                </c:pt>
                <c:pt idx="1">
                  <c:v>48.18</c:v>
                </c:pt>
                <c:pt idx="2">
                  <c:v>55.37</c:v>
                </c:pt>
                <c:pt idx="3">
                  <c:v>47.58</c:v>
                </c:pt>
                <c:pt idx="4">
                  <c:v>47.83</c:v>
                </c:pt>
              </c:numCache>
            </c:numRef>
          </c:val>
        </c:ser>
        <c:dLbls>
          <c:showLegendKey val="0"/>
          <c:showVal val="0"/>
          <c:showCatName val="0"/>
          <c:showSerName val="0"/>
          <c:showPercent val="0"/>
          <c:showBubbleSize val="0"/>
        </c:dLbls>
        <c:gapWidth val="150"/>
        <c:axId val="370022032"/>
        <c:axId val="43249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370022032"/>
        <c:axId val="432494360"/>
      </c:lineChart>
      <c:dateAx>
        <c:axId val="370022032"/>
        <c:scaling>
          <c:orientation val="minMax"/>
        </c:scaling>
        <c:delete val="1"/>
        <c:axPos val="b"/>
        <c:numFmt formatCode="ge" sourceLinked="1"/>
        <c:majorTickMark val="none"/>
        <c:minorTickMark val="none"/>
        <c:tickLblPos val="none"/>
        <c:crossAx val="432494360"/>
        <c:crosses val="autoZero"/>
        <c:auto val="1"/>
        <c:lblOffset val="100"/>
        <c:baseTimeUnit val="years"/>
      </c:dateAx>
      <c:valAx>
        <c:axId val="43249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2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8597096"/>
        <c:axId val="29859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597096"/>
        <c:axId val="298597488"/>
      </c:lineChart>
      <c:dateAx>
        <c:axId val="298597096"/>
        <c:scaling>
          <c:orientation val="minMax"/>
        </c:scaling>
        <c:delete val="1"/>
        <c:axPos val="b"/>
        <c:numFmt formatCode="ge" sourceLinked="1"/>
        <c:majorTickMark val="none"/>
        <c:minorTickMark val="none"/>
        <c:tickLblPos val="none"/>
        <c:crossAx val="298597488"/>
        <c:crosses val="autoZero"/>
        <c:auto val="1"/>
        <c:lblOffset val="100"/>
        <c:baseTimeUnit val="years"/>
      </c:dateAx>
      <c:valAx>
        <c:axId val="29859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5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811064"/>
        <c:axId val="437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811064"/>
        <c:axId val="437811456"/>
      </c:lineChart>
      <c:dateAx>
        <c:axId val="437811064"/>
        <c:scaling>
          <c:orientation val="minMax"/>
        </c:scaling>
        <c:delete val="1"/>
        <c:axPos val="b"/>
        <c:numFmt formatCode="ge" sourceLinked="1"/>
        <c:majorTickMark val="none"/>
        <c:minorTickMark val="none"/>
        <c:tickLblPos val="none"/>
        <c:crossAx val="437811456"/>
        <c:crosses val="autoZero"/>
        <c:auto val="1"/>
        <c:lblOffset val="100"/>
        <c:baseTimeUnit val="years"/>
      </c:dateAx>
      <c:valAx>
        <c:axId val="437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1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409384"/>
        <c:axId val="42740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409384"/>
        <c:axId val="427409776"/>
      </c:lineChart>
      <c:dateAx>
        <c:axId val="427409384"/>
        <c:scaling>
          <c:orientation val="minMax"/>
        </c:scaling>
        <c:delete val="1"/>
        <c:axPos val="b"/>
        <c:numFmt formatCode="ge" sourceLinked="1"/>
        <c:majorTickMark val="none"/>
        <c:minorTickMark val="none"/>
        <c:tickLblPos val="none"/>
        <c:crossAx val="427409776"/>
        <c:crosses val="autoZero"/>
        <c:auto val="1"/>
        <c:lblOffset val="100"/>
        <c:baseTimeUnit val="years"/>
      </c:dateAx>
      <c:valAx>
        <c:axId val="4274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410952"/>
        <c:axId val="43457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410952"/>
        <c:axId val="434576472"/>
      </c:lineChart>
      <c:dateAx>
        <c:axId val="427410952"/>
        <c:scaling>
          <c:orientation val="minMax"/>
        </c:scaling>
        <c:delete val="1"/>
        <c:axPos val="b"/>
        <c:numFmt formatCode="ge" sourceLinked="1"/>
        <c:majorTickMark val="none"/>
        <c:minorTickMark val="none"/>
        <c:tickLblPos val="none"/>
        <c:crossAx val="434576472"/>
        <c:crosses val="autoZero"/>
        <c:auto val="1"/>
        <c:lblOffset val="100"/>
        <c:baseTimeUnit val="years"/>
      </c:dateAx>
      <c:valAx>
        <c:axId val="4345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1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589.09</c:v>
                </c:pt>
                <c:pt idx="1">
                  <c:v>471.9</c:v>
                </c:pt>
                <c:pt idx="2">
                  <c:v>348.8</c:v>
                </c:pt>
                <c:pt idx="3">
                  <c:v>229.21</c:v>
                </c:pt>
                <c:pt idx="4">
                  <c:v>100.98</c:v>
                </c:pt>
              </c:numCache>
            </c:numRef>
          </c:val>
        </c:ser>
        <c:dLbls>
          <c:showLegendKey val="0"/>
          <c:showVal val="0"/>
          <c:showCatName val="0"/>
          <c:showSerName val="0"/>
          <c:showPercent val="0"/>
          <c:showBubbleSize val="0"/>
        </c:dLbls>
        <c:gapWidth val="150"/>
        <c:axId val="434577648"/>
        <c:axId val="43457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434577648"/>
        <c:axId val="434578040"/>
      </c:lineChart>
      <c:dateAx>
        <c:axId val="434577648"/>
        <c:scaling>
          <c:orientation val="minMax"/>
        </c:scaling>
        <c:delete val="1"/>
        <c:axPos val="b"/>
        <c:numFmt formatCode="ge" sourceLinked="1"/>
        <c:majorTickMark val="none"/>
        <c:minorTickMark val="none"/>
        <c:tickLblPos val="none"/>
        <c:crossAx val="434578040"/>
        <c:crosses val="autoZero"/>
        <c:auto val="1"/>
        <c:lblOffset val="100"/>
        <c:baseTimeUnit val="years"/>
      </c:dateAx>
      <c:valAx>
        <c:axId val="43457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57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52.21</c:v>
                </c:pt>
                <c:pt idx="1">
                  <c:v>47.72</c:v>
                </c:pt>
                <c:pt idx="2">
                  <c:v>50.22</c:v>
                </c:pt>
                <c:pt idx="3">
                  <c:v>47.13</c:v>
                </c:pt>
                <c:pt idx="4">
                  <c:v>46.89</c:v>
                </c:pt>
              </c:numCache>
            </c:numRef>
          </c:val>
        </c:ser>
        <c:dLbls>
          <c:showLegendKey val="0"/>
          <c:showVal val="0"/>
          <c:showCatName val="0"/>
          <c:showSerName val="0"/>
          <c:showPercent val="0"/>
          <c:showBubbleSize val="0"/>
        </c:dLbls>
        <c:gapWidth val="150"/>
        <c:axId val="428920480"/>
        <c:axId val="42892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428920480"/>
        <c:axId val="428920872"/>
      </c:lineChart>
      <c:dateAx>
        <c:axId val="428920480"/>
        <c:scaling>
          <c:orientation val="minMax"/>
        </c:scaling>
        <c:delete val="1"/>
        <c:axPos val="b"/>
        <c:numFmt formatCode="ge" sourceLinked="1"/>
        <c:majorTickMark val="none"/>
        <c:minorTickMark val="none"/>
        <c:tickLblPos val="none"/>
        <c:crossAx val="428920872"/>
        <c:crosses val="autoZero"/>
        <c:auto val="1"/>
        <c:lblOffset val="100"/>
        <c:baseTimeUnit val="years"/>
      </c:dateAx>
      <c:valAx>
        <c:axId val="42892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183.29</c:v>
                </c:pt>
                <c:pt idx="1">
                  <c:v>203.99</c:v>
                </c:pt>
                <c:pt idx="2">
                  <c:v>190.96</c:v>
                </c:pt>
                <c:pt idx="3">
                  <c:v>223.26</c:v>
                </c:pt>
                <c:pt idx="4">
                  <c:v>223.33</c:v>
                </c:pt>
              </c:numCache>
            </c:numRef>
          </c:val>
        </c:ser>
        <c:dLbls>
          <c:showLegendKey val="0"/>
          <c:showVal val="0"/>
          <c:showCatName val="0"/>
          <c:showSerName val="0"/>
          <c:showPercent val="0"/>
          <c:showBubbleSize val="0"/>
        </c:dLbls>
        <c:gapWidth val="150"/>
        <c:axId val="305040368"/>
        <c:axId val="30504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305040368"/>
        <c:axId val="305040760"/>
      </c:lineChart>
      <c:dateAx>
        <c:axId val="305040368"/>
        <c:scaling>
          <c:orientation val="minMax"/>
        </c:scaling>
        <c:delete val="1"/>
        <c:axPos val="b"/>
        <c:numFmt formatCode="ge" sourceLinked="1"/>
        <c:majorTickMark val="none"/>
        <c:minorTickMark val="none"/>
        <c:tickLblPos val="none"/>
        <c:crossAx val="305040760"/>
        <c:crosses val="autoZero"/>
        <c:auto val="1"/>
        <c:lblOffset val="100"/>
        <c:baseTimeUnit val="years"/>
      </c:dateAx>
      <c:valAx>
        <c:axId val="30504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4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泊村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1765</v>
      </c>
      <c r="AJ8" s="55"/>
      <c r="AK8" s="55"/>
      <c r="AL8" s="55"/>
      <c r="AM8" s="55"/>
      <c r="AN8" s="55"/>
      <c r="AO8" s="55"/>
      <c r="AP8" s="56"/>
      <c r="AQ8" s="46">
        <f>データ!R6</f>
        <v>82.28</v>
      </c>
      <c r="AR8" s="46"/>
      <c r="AS8" s="46"/>
      <c r="AT8" s="46"/>
      <c r="AU8" s="46"/>
      <c r="AV8" s="46"/>
      <c r="AW8" s="46"/>
      <c r="AX8" s="46"/>
      <c r="AY8" s="46">
        <f>データ!S6</f>
        <v>21.45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99.49</v>
      </c>
      <c r="S10" s="46"/>
      <c r="T10" s="46"/>
      <c r="U10" s="46"/>
      <c r="V10" s="46"/>
      <c r="W10" s="46"/>
      <c r="X10" s="46"/>
      <c r="Y10" s="46"/>
      <c r="Z10" s="80">
        <f>データ!P6</f>
        <v>2030</v>
      </c>
      <c r="AA10" s="80"/>
      <c r="AB10" s="80"/>
      <c r="AC10" s="80"/>
      <c r="AD10" s="80"/>
      <c r="AE10" s="80"/>
      <c r="AF10" s="80"/>
      <c r="AG10" s="80"/>
      <c r="AH10" s="2"/>
      <c r="AI10" s="80">
        <f>データ!T6</f>
        <v>1739</v>
      </c>
      <c r="AJ10" s="80"/>
      <c r="AK10" s="80"/>
      <c r="AL10" s="80"/>
      <c r="AM10" s="80"/>
      <c r="AN10" s="80"/>
      <c r="AO10" s="80"/>
      <c r="AP10" s="80"/>
      <c r="AQ10" s="46">
        <f>データ!U6</f>
        <v>12.34</v>
      </c>
      <c r="AR10" s="46"/>
      <c r="AS10" s="46"/>
      <c r="AT10" s="46"/>
      <c r="AU10" s="46"/>
      <c r="AV10" s="46"/>
      <c r="AW10" s="46"/>
      <c r="AX10" s="46"/>
      <c r="AY10" s="46">
        <f>データ!V6</f>
        <v>140.91999999999999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14036</v>
      </c>
      <c r="D6" s="31">
        <f t="shared" si="3"/>
        <v>47</v>
      </c>
      <c r="E6" s="31">
        <f t="shared" si="3"/>
        <v>1</v>
      </c>
      <c r="F6" s="31">
        <f t="shared" si="3"/>
        <v>0</v>
      </c>
      <c r="G6" s="31">
        <f t="shared" si="3"/>
        <v>0</v>
      </c>
      <c r="H6" s="31" t="str">
        <f t="shared" si="3"/>
        <v>北海道　泊村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99.49</v>
      </c>
      <c r="P6" s="32">
        <f t="shared" si="3"/>
        <v>2030</v>
      </c>
      <c r="Q6" s="32">
        <f t="shared" si="3"/>
        <v>1765</v>
      </c>
      <c r="R6" s="32">
        <f t="shared" si="3"/>
        <v>82.28</v>
      </c>
      <c r="S6" s="32">
        <f t="shared" si="3"/>
        <v>21.45</v>
      </c>
      <c r="T6" s="32">
        <f t="shared" si="3"/>
        <v>1739</v>
      </c>
      <c r="U6" s="32">
        <f t="shared" si="3"/>
        <v>12.34</v>
      </c>
      <c r="V6" s="32">
        <f t="shared" si="3"/>
        <v>140.91999999999999</v>
      </c>
      <c r="W6" s="33">
        <f>IF(W7="",NA(),W7)</f>
        <v>52.68</v>
      </c>
      <c r="X6" s="33">
        <f t="shared" ref="X6:AF6" si="4">IF(X7="",NA(),X7)</f>
        <v>48.18</v>
      </c>
      <c r="Y6" s="33">
        <f t="shared" si="4"/>
        <v>55.37</v>
      </c>
      <c r="Z6" s="33">
        <f t="shared" si="4"/>
        <v>47.58</v>
      </c>
      <c r="AA6" s="33">
        <f t="shared" si="4"/>
        <v>47.83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589.09</v>
      </c>
      <c r="BE6" s="33">
        <f t="shared" ref="BE6:BM6" si="7">IF(BE7="",NA(),BE7)</f>
        <v>471.9</v>
      </c>
      <c r="BF6" s="33">
        <f t="shared" si="7"/>
        <v>348.8</v>
      </c>
      <c r="BG6" s="33">
        <f t="shared" si="7"/>
        <v>229.21</v>
      </c>
      <c r="BH6" s="33">
        <f t="shared" si="7"/>
        <v>100.98</v>
      </c>
      <c r="BI6" s="33">
        <f t="shared" si="7"/>
        <v>1450.45</v>
      </c>
      <c r="BJ6" s="33">
        <f t="shared" si="7"/>
        <v>1442.51</v>
      </c>
      <c r="BK6" s="33">
        <f t="shared" si="7"/>
        <v>1496.15</v>
      </c>
      <c r="BL6" s="33">
        <f t="shared" si="7"/>
        <v>1462.56</v>
      </c>
      <c r="BM6" s="33">
        <f t="shared" si="7"/>
        <v>1486.62</v>
      </c>
      <c r="BN6" s="32" t="str">
        <f>IF(BN7="","",IF(BN7="-","【-】","【"&amp;SUBSTITUTE(TEXT(BN7,"#,##0.00"),"-","△")&amp;"】"))</f>
        <v>【1,239.32】</v>
      </c>
      <c r="BO6" s="33">
        <f>IF(BO7="",NA(),BO7)</f>
        <v>52.21</v>
      </c>
      <c r="BP6" s="33">
        <f t="shared" ref="BP6:BX6" si="8">IF(BP7="",NA(),BP7)</f>
        <v>47.72</v>
      </c>
      <c r="BQ6" s="33">
        <f t="shared" si="8"/>
        <v>50.22</v>
      </c>
      <c r="BR6" s="33">
        <f t="shared" si="8"/>
        <v>47.13</v>
      </c>
      <c r="BS6" s="33">
        <f t="shared" si="8"/>
        <v>46.89</v>
      </c>
      <c r="BT6" s="33">
        <f t="shared" si="8"/>
        <v>33.96</v>
      </c>
      <c r="BU6" s="33">
        <f t="shared" si="8"/>
        <v>33.299999999999997</v>
      </c>
      <c r="BV6" s="33">
        <f t="shared" si="8"/>
        <v>33.01</v>
      </c>
      <c r="BW6" s="33">
        <f t="shared" si="8"/>
        <v>32.39</v>
      </c>
      <c r="BX6" s="33">
        <f t="shared" si="8"/>
        <v>24.39</v>
      </c>
      <c r="BY6" s="32" t="str">
        <f>IF(BY7="","",IF(BY7="-","【-】","【"&amp;SUBSTITUTE(TEXT(BY7,"#,##0.00"),"-","△")&amp;"】"))</f>
        <v>【36.33】</v>
      </c>
      <c r="BZ6" s="33">
        <f>IF(BZ7="",NA(),BZ7)</f>
        <v>183.29</v>
      </c>
      <c r="CA6" s="33">
        <f t="shared" ref="CA6:CI6" si="9">IF(CA7="",NA(),CA7)</f>
        <v>203.99</v>
      </c>
      <c r="CB6" s="33">
        <f t="shared" si="9"/>
        <v>190.96</v>
      </c>
      <c r="CC6" s="33">
        <f t="shared" si="9"/>
        <v>223.26</v>
      </c>
      <c r="CD6" s="33">
        <f t="shared" si="9"/>
        <v>223.33</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67.099999999999994</v>
      </c>
      <c r="CL6" s="33">
        <f t="shared" ref="CL6:CT6" si="10">IF(CL7="",NA(),CL7)</f>
        <v>75.8</v>
      </c>
      <c r="CM6" s="33">
        <f t="shared" si="10"/>
        <v>72.58</v>
      </c>
      <c r="CN6" s="33">
        <f t="shared" si="10"/>
        <v>65.2</v>
      </c>
      <c r="CO6" s="33">
        <f t="shared" si="10"/>
        <v>66.819999999999993</v>
      </c>
      <c r="CP6" s="33">
        <f t="shared" si="10"/>
        <v>51.56</v>
      </c>
      <c r="CQ6" s="33">
        <f t="shared" si="10"/>
        <v>50.66</v>
      </c>
      <c r="CR6" s="33">
        <f t="shared" si="10"/>
        <v>51.11</v>
      </c>
      <c r="CS6" s="33">
        <f t="shared" si="10"/>
        <v>50.49</v>
      </c>
      <c r="CT6" s="33">
        <f t="shared" si="10"/>
        <v>48.36</v>
      </c>
      <c r="CU6" s="32" t="str">
        <f>IF(CU7="","",IF(CU7="-","【-】","【"&amp;SUBSTITUTE(TEXT(CU7,"#,##0.00"),"-","△")&amp;"】"))</f>
        <v>【58.19】</v>
      </c>
      <c r="CV6" s="33">
        <f>IF(CV7="",NA(),CV7)</f>
        <v>64.45</v>
      </c>
      <c r="CW6" s="33">
        <f t="shared" ref="CW6:DE6" si="11">IF(CW7="",NA(),CW7)</f>
        <v>55.93</v>
      </c>
      <c r="CX6" s="33">
        <f t="shared" si="11"/>
        <v>59.15</v>
      </c>
      <c r="CY6" s="33">
        <f t="shared" si="11"/>
        <v>56.29</v>
      </c>
      <c r="CZ6" s="33">
        <f t="shared" si="11"/>
        <v>50.66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0.04</v>
      </c>
      <c r="EE6" s="33">
        <f t="shared" si="14"/>
        <v>0.04</v>
      </c>
      <c r="EF6" s="33">
        <f t="shared" si="14"/>
        <v>0.75</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14036</v>
      </c>
      <c r="D7" s="35">
        <v>47</v>
      </c>
      <c r="E7" s="35">
        <v>1</v>
      </c>
      <c r="F7" s="35">
        <v>0</v>
      </c>
      <c r="G7" s="35">
        <v>0</v>
      </c>
      <c r="H7" s="35" t="s">
        <v>93</v>
      </c>
      <c r="I7" s="35" t="s">
        <v>94</v>
      </c>
      <c r="J7" s="35" t="s">
        <v>95</v>
      </c>
      <c r="K7" s="35" t="s">
        <v>96</v>
      </c>
      <c r="L7" s="35" t="s">
        <v>97</v>
      </c>
      <c r="M7" s="36" t="s">
        <v>98</v>
      </c>
      <c r="N7" s="36" t="s">
        <v>99</v>
      </c>
      <c r="O7" s="36">
        <v>99.49</v>
      </c>
      <c r="P7" s="36">
        <v>2030</v>
      </c>
      <c r="Q7" s="36">
        <v>1765</v>
      </c>
      <c r="R7" s="36">
        <v>82.28</v>
      </c>
      <c r="S7" s="36">
        <v>21.45</v>
      </c>
      <c r="T7" s="36">
        <v>1739</v>
      </c>
      <c r="U7" s="36">
        <v>12.34</v>
      </c>
      <c r="V7" s="36">
        <v>140.91999999999999</v>
      </c>
      <c r="W7" s="36">
        <v>52.68</v>
      </c>
      <c r="X7" s="36">
        <v>48.18</v>
      </c>
      <c r="Y7" s="36">
        <v>55.37</v>
      </c>
      <c r="Z7" s="36">
        <v>47.58</v>
      </c>
      <c r="AA7" s="36">
        <v>47.83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589.09</v>
      </c>
      <c r="BE7" s="36">
        <v>471.9</v>
      </c>
      <c r="BF7" s="36">
        <v>348.8</v>
      </c>
      <c r="BG7" s="36">
        <v>229.21</v>
      </c>
      <c r="BH7" s="36">
        <v>100.98</v>
      </c>
      <c r="BI7" s="36">
        <v>1450.45</v>
      </c>
      <c r="BJ7" s="36">
        <v>1442.51</v>
      </c>
      <c r="BK7" s="36">
        <v>1496.15</v>
      </c>
      <c r="BL7" s="36">
        <v>1462.56</v>
      </c>
      <c r="BM7" s="36">
        <v>1486.62</v>
      </c>
      <c r="BN7" s="36">
        <v>1239.32</v>
      </c>
      <c r="BO7" s="36">
        <v>52.21</v>
      </c>
      <c r="BP7" s="36">
        <v>47.72</v>
      </c>
      <c r="BQ7" s="36">
        <v>50.22</v>
      </c>
      <c r="BR7" s="36">
        <v>47.13</v>
      </c>
      <c r="BS7" s="36">
        <v>46.89</v>
      </c>
      <c r="BT7" s="36">
        <v>33.96</v>
      </c>
      <c r="BU7" s="36">
        <v>33.299999999999997</v>
      </c>
      <c r="BV7" s="36">
        <v>33.01</v>
      </c>
      <c r="BW7" s="36">
        <v>32.39</v>
      </c>
      <c r="BX7" s="36">
        <v>24.39</v>
      </c>
      <c r="BY7" s="36">
        <v>36.33</v>
      </c>
      <c r="BZ7" s="36">
        <v>183.29</v>
      </c>
      <c r="CA7" s="36">
        <v>203.99</v>
      </c>
      <c r="CB7" s="36">
        <v>190.96</v>
      </c>
      <c r="CC7" s="36">
        <v>223.26</v>
      </c>
      <c r="CD7" s="36">
        <v>223.33</v>
      </c>
      <c r="CE7" s="36">
        <v>512.74</v>
      </c>
      <c r="CF7" s="36">
        <v>526.57000000000005</v>
      </c>
      <c r="CG7" s="36">
        <v>523.08000000000004</v>
      </c>
      <c r="CH7" s="36">
        <v>530.83000000000004</v>
      </c>
      <c r="CI7" s="36">
        <v>734.18</v>
      </c>
      <c r="CJ7" s="36">
        <v>476.46</v>
      </c>
      <c r="CK7" s="36">
        <v>67.099999999999994</v>
      </c>
      <c r="CL7" s="36">
        <v>75.8</v>
      </c>
      <c r="CM7" s="36">
        <v>72.58</v>
      </c>
      <c r="CN7" s="36">
        <v>65.2</v>
      </c>
      <c r="CO7" s="36">
        <v>66.819999999999993</v>
      </c>
      <c r="CP7" s="36">
        <v>51.56</v>
      </c>
      <c r="CQ7" s="36">
        <v>50.66</v>
      </c>
      <c r="CR7" s="36">
        <v>51.11</v>
      </c>
      <c r="CS7" s="36">
        <v>50.49</v>
      </c>
      <c r="CT7" s="36">
        <v>48.36</v>
      </c>
      <c r="CU7" s="36">
        <v>58.19</v>
      </c>
      <c r="CV7" s="36">
        <v>64.45</v>
      </c>
      <c r="CW7" s="36">
        <v>55.93</v>
      </c>
      <c r="CX7" s="36">
        <v>59.15</v>
      </c>
      <c r="CY7" s="36">
        <v>56.29</v>
      </c>
      <c r="CZ7" s="36">
        <v>50.66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0.04</v>
      </c>
      <c r="EE7" s="36">
        <v>0.04</v>
      </c>
      <c r="EF7" s="36">
        <v>0.75</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2016-02-24T05:52:29Z</cp:lastPrinted>
  <dcterms:created xsi:type="dcterms:W3CDTF">2016-01-18T04:58:12Z</dcterms:created>
  <dcterms:modified xsi:type="dcterms:W3CDTF">2016-02-24T05:55:19Z</dcterms:modified>
  <cp:category/>
</cp:coreProperties>
</file>