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99201\Desktop\Ｈ２７調査物\"/>
    </mc:Choice>
  </mc:AlternateContent>
  <workbookProtection workbookPassword="CC05" lockStructure="1"/>
  <bookViews>
    <workbookView xWindow="240" yWindow="60" windowWidth="14940" windowHeight="7875" firstSheet="6"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63" i="11" l="1"/>
  <c r="AP63" i="11"/>
  <c r="BG37" i="9" l="1"/>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U36" i="9"/>
  <c r="C36" i="9"/>
  <c r="CO35" i="9"/>
  <c r="BW35" i="9"/>
  <c r="AM35" i="9"/>
  <c r="C35" i="9"/>
  <c r="CO34" i="9"/>
  <c r="BW34"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<sst xmlns="http://schemas.openxmlformats.org/spreadsheetml/2006/main" count="1032" uniqueCount="536">
  <si>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</si>
  <si>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</si>
  <si>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</si>
  <si>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</si>
  <si>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</si>
  <si>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</si>
  <si>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</si>
  <si>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</si>
  <si>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</si>
  <si>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</si>
  <si>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</si>
  <si>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</si>
  <si>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</si>
  <si>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</si>
  <si>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</si>
  <si>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</si>
  <si>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</si>
  <si>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</si>
  <si>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</si>
  <si>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</si>
  <si>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</si>
  <si>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</si>
  <si>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</si>
  <si>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</si>
  <si>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</si>
  <si>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</si>
  <si>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</si>
  <si>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</si>
  <si>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</si>
  <si>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</si>
  <si>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</si>
  <si>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</si>
  <si>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</si>
  <si>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</si>
  <si>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</si>
  <si>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</si>
  <si>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</si>
  <si>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</si>
  <si>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</si>
  <si>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</si>
  <si>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</si>
  <si>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</si>
  <si>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</si>
  <si>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</si>
  <si>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</si>
  <si>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</si>
  <si>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</si>
  <si>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</si>
  <si>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</si>
  <si>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</si>
  <si>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</si>
  <si>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</si>
  <si>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</si>
  <si>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</si>
  <si>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</si>
  <si>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</si>
  <si>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</si>
  <si>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</si>
  <si>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</si>
  <si>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</si>
  <si>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</si>
  <si>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</si>
  <si>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</si>
  <si>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</si>
  <si>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</si>
  <si>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</si>
  <si>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</si>
  <si>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</si>
  <si>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</si>
  <si>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</si>
  <si>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</si>
  <si>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</si>
  <si>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</si>
  <si>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</si>
  <si>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</si>
  <si>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</si>
  <si>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</si>
  <si>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</si>
  <si>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</si>
  <si>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</si>
  <si>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</si>
  <si>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</si>
  <si>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</si>
  <si>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</si>
  <si>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</si>
  <si>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</si>
  <si>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</si>
  <si>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</si>
  <si>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</si>
  <si>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</si>
  <si>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</si>
  <si>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</si>
  <si>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</si>
  <si>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</si>
  <si>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</si>
  <si>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</si>
  <si>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</si>
  <si>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</si>
  <si>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</si>
  <si>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</si>
  <si>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</si>
  <si>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</si>
  <si>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</si>
  <si>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</si>
  <si>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</si>
  <si>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</si>
  <si>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</si>
  <si>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</si>
  <si>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</si>
  <si>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</si>
  <si>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</si>
  <si>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</si>
  <si>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</si>
  <si>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</si>
  <si>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</si>
  <si>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</si>
  <si>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</si>
  <si>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</si>
  <si>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</si>
  <si>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</si>
  <si>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</si>
  <si>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</si>
  <si>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</si>
  <si>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</si>
  <si>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</si>
  <si>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</si>
  <si>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</si>
  <si>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</si>
  <si>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</si>
  <si>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</si>
  <si>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</si>
  <si>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</si>
  <si>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</si>
  <si>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</si>
  <si>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</si>
  <si>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</si>
  <si>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</si>
  <si>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</si>
  <si>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</si>
  <si>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</si>
  <si>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</si>
  <si>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</si>
  <si>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</si>
  <si>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</si>
  <si>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</si>
  <si>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</si>
  <si>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</si>
  <si>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</si>
  <si>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</si>
  <si>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</si>
  <si>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</si>
  <si>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</si>
  <si>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</si>
  <si>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</si>
  <si>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</si>
  <si>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</si>
  <si>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</si>
  <si>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</si>
  <si>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</si>
  <si>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</si>
  <si>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</si>
  <si>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</si>
  <si>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</si>
  <si>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</si>
  <si>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</si>
  <si>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</si>
  <si>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</si>
  <si>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</si>
  <si>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</si>
  <si>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</si>
  <si>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</si>
  <si>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</si>
  <si>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</si>
  <si>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</si>
  <si>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</si>
  <si>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</si>
  <si>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</si>
  <si>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</si>
  <si>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</si>
  <si>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</si>
  <si>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</si>
  <si>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</si>
  <si>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</si>
  <si>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</si>
  <si>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</si>
  <si>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</si>
  <si>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</si>
  <si>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</si>
  <si>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</si>
  <si>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</si>
  <si>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</si>
  <si>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</si>
  <si>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</si>
  <si>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</si>
  <si>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</si>
  <si>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</si>
  <si>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</si>
  <si>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</si>
  <si>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</si>
  <si>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</si>
  <si>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</si>
  <si>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</si>
  <si>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</si>
  <si>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</si>
  <si>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</si>
  <si>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</si>
  <si>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</si>
  <si>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</si>
  <si>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</si>
  <si>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</si>
  <si>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</si>
  <si>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</si>
  <si>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</si>
  <si>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</si>
  <si>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</si>
  <si>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</si>
  <si>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</si>
  <si>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</si>
  <si>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</si>
  <si>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</si>
  <si>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</si>
  <si>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</si>
  <si>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</si>
  <si>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</si>
  <si>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</si>
  <si>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</si>
  <si>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</si>
  <si>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</si>
  <si>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</si>
  <si>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</si>
  <si>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</si>
  <si>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</si>
  <si>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</si>
  <si>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</si>
  <si>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</si>
  <si>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</si>
  <si>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</si>
  <si>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</si>
  <si>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</si>
  <si>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</si>
  <si>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</si>
  <si>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</si>
  <si>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</si>
  <si>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</si>
  <si>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</si>
  <si>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</si>
  <si>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</si>
  <si>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</si>
  <si>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</si>
  <si>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</si>
  <si>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</si>
  <si>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</si>
  <si>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</si>
  <si>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</si>
  <si>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</si>
  <si>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</si>
  <si>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</si>
  <si>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</si>
  <si>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</si>
  <si>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</si>
  <si>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</si>
  <si>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</si>
  <si>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</si>
  <si>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</si>
  <si>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</si>
  <si>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</si>
  <si>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</si>
  <si>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</si>
  <si>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</si>
  <si>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</si>
  <si>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</si>
  <si>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</si>
  <si>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</si>
  <si>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</si>
  <si>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</si>
  <si>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</si>
  <si>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</si>
  <si>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</si>
  <si>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</si>
  <si>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</si>
  <si>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</si>
  <si>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</si>
  <si>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</si>
  <si>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</si>
  <si>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</si>
  <si>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</si>
  <si>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</si>
  <si>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</si>
  <si>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</si>
  <si>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</si>
  <si>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</si>
  <si>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</si>
  <si>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</si>
  <si>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</si>
  <si>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</si>
  <si>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</si>
  <si>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</si>
  <si>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</si>
  <si>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</si>
  <si>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</si>
  <si>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</si>
  <si>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</si>
  <si>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</si>
  <si>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</si>
  <si>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</si>
  <si>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</si>
  <si>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</si>
  <si>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</si>
  <si>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</si>
  <si>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</si>
  <si>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</si>
  <si>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</si>
  <si>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</si>
  <si>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</si>
  <si>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</si>
  <si>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</si>
  <si>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</si>
  <si>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</si>
  <si>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</si>
  <si>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</si>
  <si>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</si>
  <si>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</si>
  <si>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</si>
  <si>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</si>
  <si>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</si>
  <si>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</si>
  <si>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</si>
  <si>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</si>
  <si>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</si>
  <si>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</si>
  <si>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</si>
  <si>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</si>
  <si>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</si>
  <si>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</si>
  <si>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</si>
  <si>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</si>
  <si>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</si>
  <si>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</si>
  <si>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</si>
  <si>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</si>
  <si>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</si>
  <si>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</si>
  <si>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</si>
  <si>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</si>
  <si>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</si>
  <si>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</si>
  <si>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</si>
  <si>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</si>
  <si>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</si>
  <si>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</si>
  <si>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</si>
  <si>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</si>
  <si>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</si>
  <si>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</si>
  <si>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</si>
  <si>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</si>
  <si>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</si>
  <si>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</si>
  <si>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</si>
  <si>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</si>
  <si>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</si>
  <si>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</si>
  <si>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</si>
  <si>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</si>
  <si>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</si>
  <si>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</si>
  <si>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</si>
  <si>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</si>
  <si>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</si>
  <si>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</si>
  <si>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</si>
  <si>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</si>
  <si>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</si>
  <si>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</si>
  <si>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</si>
  <si>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</si>
  <si>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</si>
  <si>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</si>
  <si>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</si>
  <si>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</si>
  <si>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</si>
  <si>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</si>
  <si>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</si>
  <si>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</si>
  <si>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</si>
  <si>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公共下水道事業特別会計</t>
    <phoneticPr fontId="5"/>
  </si>
  <si>
    <t>集落排水事業特別会計</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</si>
  <si>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</si>
  <si>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</si>
  <si>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</si>
  <si>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</si>
  <si>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</si>
  <si>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</si>
  <si>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</si>
  <si>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</si>
  <si>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</si>
  <si>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</si>
  <si>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</si>
  <si>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</si>
  <si>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</si>
  <si>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</si>
  <si>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</si>
  <si>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</si>
  <si>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</si>
  <si>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</si>
  <si>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</si>
  <si>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</si>
  <si>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</si>
  <si>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</si>
  <si>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</si>
  <si>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</si>
  <si>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</si>
  <si>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</si>
  <si>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</si>
  <si>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</si>
  <si>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</si>
  <si>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</si>
  <si>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</si>
  <si>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</si>
  <si>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</si>
  <si>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</si>
  <si>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</si>
  <si>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</si>
  <si>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</si>
  <si>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</si>
  <si>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</si>
  <si>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</si>
  <si>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</si>
  <si>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</si>
  <si>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</si>
  <si>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</si>
  <si>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</si>
  <si>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</si>
  <si>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</si>
  <si>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</si>
  <si>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</si>
  <si>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</si>
  <si>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</si>
  <si>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</si>
  <si>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</si>
  <si>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</si>
  <si>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</si>
  <si>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</si>
  <si>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</si>
  <si>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</si>
  <si>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</si>
  <si>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</si>
  <si>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</si>
  <si>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</si>
  <si>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</si>
  <si>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</si>
  <si>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</si>
  <si>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</si>
  <si>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</si>
  <si>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</si>
  <si>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</si>
  <si>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</si>
  <si>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</si>
  <si>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</si>
  <si>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</si>
  <si>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</si>
  <si>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</si>
  <si>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</si>
  <si>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</si>
  <si>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</si>
  <si>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</si>
  <si>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</si>
  <si>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</si>
  <si>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</si>
  <si>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</si>
  <si>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</si>
  <si>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</si>
  <si>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</si>
  <si>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</si>
  <si>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</si>
  <si>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</si>
  <si>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</si>
  <si>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</si>
  <si>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</si>
  <si>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</si>
  <si>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</si>
  <si>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</si>
  <si>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</si>
  <si>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</si>
  <si>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</si>
  <si>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</si>
  <si>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</si>
  <si>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</si>
  <si>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</si>
  <si>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</si>
  <si>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</si>
  <si>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</si>
  <si>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</si>
  <si>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</si>
  <si>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</si>
  <si>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</si>
  <si>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</si>
  <si>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</si>
  <si>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</si>
  <si>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</si>
  <si>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</si>
  <si>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</si>
  <si>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</si>
  <si>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</si>
  <si>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</si>
  <si>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</si>
  <si>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</si>
  <si>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</si>
  <si>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</si>
  <si>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</si>
  <si>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</si>
  <si>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</si>
  <si>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</si>
  <si>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</si>
  <si>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</si>
  <si>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</si>
  <si>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</si>
  <si>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</si>
  <si>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</si>
  <si>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</si>
  <si>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</si>
  <si>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13.78</t>
  </si>
  <si>
    <t>一般会計</t>
  </si>
  <si>
    <t>後期高齢者医療特別会計</t>
  </si>
  <si>
    <t>国民健康保険特別会計</t>
  </si>
  <si>
    <t>簡易水道事業特別会計</t>
  </si>
  <si>
    <t>公共下水道事業特別会計</t>
  </si>
  <si>
    <t>集落排水事業特別会計</t>
  </si>
  <si>
    <t>国民宿舎特別会計</t>
  </si>
  <si>
    <t>その他会計（赤字）</t>
  </si>
  <si>
    <t>その他会計（黒字）</t>
  </si>
  <si>
    <t>後志広域連合</t>
    <rPh sb="0" eb="2">
      <t>シリベシ</t>
    </rPh>
    <rPh sb="2" eb="4">
      <t>コウイキ</t>
    </rPh>
    <rPh sb="4" eb="6">
      <t>レンゴウ</t>
    </rPh>
    <phoneticPr fontId="2"/>
  </si>
  <si>
    <t>岩内地方衛生組合</t>
    <rPh sb="0" eb="2">
      <t>イワナイ</t>
    </rPh>
    <rPh sb="2" eb="4">
      <t>チホウ</t>
    </rPh>
    <rPh sb="4" eb="6">
      <t>エイセイ</t>
    </rPh>
    <rPh sb="6" eb="8">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</si>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</sst>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199359</c:v>
                </c:pt>
                <c:pt idx="1">
                  <c:v>486477</c:v>
                </c:pt>
                <c:pt idx="2">
                  <c:v>269636</c:v>
                </c:pt>
                <c:pt idx="3">
                  <c:v>393442</c:v>
                </c:pt>
                <c:pt idx="4">
                  <c:v>868399</c:v>
                </c:pt>
              </c:numCache>
            </c:numRef>
          </c:val>
          <c:smooth val="0"/>
        </c:ser>
        <c:dLbls>
          <c:showLegendKey val="0"/>
          <c:showVal val="0"/>
          <c:showCatName val="0"/>
          <c:showSerName val="0"/>
          <c:showPercent val="0"/>
          <c:showBubbleSize val="0"/>
        </c:dLbls>
        <c:marker val="1"/>
        <c:smooth val="0"/>
        <c:axId val="180676992"/>
        <c:axId val="125541664"/>
      </c:lineChart>
      <c:catAx>
        <c:axId val="180676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541664"/>
        <c:crosses val="autoZero"/>
        <c:auto val="1"/>
        <c:lblAlgn val="ctr"/>
        <c:lblOffset val="100"/>
        <c:tickLblSkip val="1"/>
        <c:tickMarkSkip val="1"/>
        <c:noMultiLvlLbl val="0"/>
      </c:catAx>
      <c:valAx>
        <c:axId val="125541664"/>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67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4.32</c:v>
                </c:pt>
                <c:pt idx="1">
                  <c:v>0.08</c:v>
                </c:pt>
                <c:pt idx="2">
                  <c:v>4.51</c:v>
                </c:pt>
                <c:pt idx="3">
                  <c:v>4.51</c:v>
                </c:pt>
                <c:pt idx="4">
                  <c:v>0.43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20.440000000000001</c:v>
                </c:pt>
                <c:pt idx="1">
                  <c:v>31.68</c:v>
                </c:pt>
                <c:pt idx="2">
                  <c:v>47.33</c:v>
                </c:pt>
                <c:pt idx="3">
                  <c:v>61.84</c:v>
                </c:pt>
                <c:pt idx="4">
                  <c:v>82.86</c:v>
                </c:pt>
              </c:numCache>
            </c:numRef>
          </c:val>
        </c:ser>
        <c:dLbls>
          <c:showLegendKey val="0"/>
          <c:showVal val="0"/>
          <c:showCatName val="0"/>
          <c:showSerName val="0"/>
          <c:showPercent val="0"/>
          <c:showBubbleSize val="0"/>
        </c:dLbls>
        <c:gapWidth val="250"/>
        <c:overlap val="100"/>
        <c:axId val="181548328"/>
        <c:axId val="226151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-13.78</c:v>
                </c:pt>
                <c:pt idx="1">
                  <c:v>14.61</c:v>
                </c:pt>
                <c:pt idx="2">
                  <c:v>20.420000000000002</c:v>
                </c:pt>
                <c:pt idx="3">
                  <c:v>3.84</c:v>
                </c:pt>
                <c:pt idx="4">
                  <c:v>15.68</c:v>
                </c:pt>
              </c:numCache>
            </c:numRef>
          </c:val>
          <c:smooth val="0"/>
        </c:ser>
        <c:dLbls>
          <c:showLegendKey val="0"/>
          <c:showVal val="0"/>
          <c:showCatName val="0"/>
          <c:showSerName val="0"/>
          <c:showPercent val="0"/>
          <c:showBubbleSize val="0"/>
        </c:dLbls>
        <c:marker val="1"/>
        <c:smooth val="0"/>
        <c:axId val="181548328"/>
        <c:axId val="226151592"/>
      </c:lineChart>
      <c:catAx>
        <c:axId val="18154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151592"/>
        <c:crosses val="autoZero"/>
        <c:auto val="1"/>
        <c:lblAlgn val="ctr"/>
        <c:lblOffset val="100"/>
        <c:tickLblSkip val="1"/>
        <c:tickMarkSkip val="1"/>
        <c:noMultiLvlLbl val="0"/>
      </c:catAx>
      <c:valAx>
        <c:axId val="226151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54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0.01</c:v>
                </c:pt>
                <c:pt idx="6">
                  <c:v>#N/A</c:v>
                </c:pt>
                <c:pt idx="7">
                  <c:v>0.04</c:v>
                </c:pt>
                <c:pt idx="8">
                  <c:v>#N/A</c:v>
                </c:pt>
                <c:pt idx="9">
                  <c:v>0</c:v>
                </c:pt>
              </c:numCache>
            </c:numRef>
          </c:val>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4.32</c:v>
                </c:pt>
                <c:pt idx="2">
                  <c:v>#N/A</c:v>
                </c:pt>
                <c:pt idx="3">
                  <c:v>0.08</c:v>
                </c:pt>
                <c:pt idx="4">
                  <c:v>#N/A</c:v>
                </c:pt>
                <c:pt idx="5">
                  <c:v>4.51</c:v>
                </c:pt>
                <c:pt idx="6">
                  <c:v>#N/A</c:v>
                </c:pt>
                <c:pt idx="7">
                  <c:v>4.51</c:v>
                </c:pt>
                <c:pt idx="8">
                  <c:v>#N/A</c:v>
                </c:pt>
                <c:pt idx="9">
                  <c:v>0.43</c:v>
                </c:pt>
              </c:numCache>
            </c:numRef>
          </c:val>
        </c:ser>
        <c:dLbls>
          <c:showLegendKey val="0"/>
          <c:showVal val="0"/>
          <c:showCatName val="0"/>
          <c:showSerName val="0"/>
          <c:showPercent val="0"/>
          <c:showBubbleSize val="0"/>
        </c:dLbls>
        <c:gapWidth val="150"/>
        <c:overlap val="100"/>
        <c:axId val="227825640"/>
        <c:axId val="227937744"/>
      </c:barChart>
      <c:catAx>
        <c:axId val="22782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937744"/>
        <c:crosses val="autoZero"/>
        <c:auto val="1"/>
        <c:lblAlgn val="ctr"/>
        <c:lblOffset val="100"/>
        <c:tickLblSkip val="1"/>
        <c:tickMarkSkip val="1"/>
        <c:noMultiLvlLbl val="0"/>
      </c:catAx>
      <c:valAx>
        <c:axId val="22793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825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215</c:v>
                </c:pt>
                <c:pt idx="5">
                  <c:v>208</c:v>
                </c:pt>
                <c:pt idx="8">
                  <c:v>196</c:v>
                </c:pt>
                <c:pt idx="11">
                  <c:v>197</c:v>
                </c:pt>
                <c:pt idx="14">
                  <c:v>202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10</c:v>
                </c:pt>
                <c:pt idx="6">
                  <c:v>9</c:v>
                </c:pt>
                <c:pt idx="9">
                  <c:v>2</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201</c:v>
                </c:pt>
                <c:pt idx="3">
                  <c:v>219</c:v>
                </c:pt>
                <c:pt idx="6">
                  <c:v>212</c:v>
                </c:pt>
                <c:pt idx="9">
                  <c:v>211</c:v>
                </c:pt>
                <c:pt idx="12">
                  <c:v>189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119</c:v>
                </c:pt>
                <c:pt idx="3">
                  <c:v>92</c:v>
                </c:pt>
                <c:pt idx="6">
                  <c:v>83</c:v>
                </c:pt>
                <c:pt idx="9">
                  <c:v>83</c:v>
                </c:pt>
                <c:pt idx="12">
                  <c:v>81</c:v>
                </c:pt>
              </c:numCache>
            </c:numRef>
          </c:val>
        </c:ser>
        <c:dLbls>
          <c:showLegendKey val="0"/>
          <c:showVal val="0"/>
          <c:showCatName val="0"/>
          <c:showSerName val="0"/>
          <c:showPercent val="0"/>
          <c:showBubbleSize val="0"/>
        </c:dLbls>
        <c:gapWidth val="100"/>
        <c:overlap val="100"/>
        <c:axId val="228796704"/>
        <c:axId val="22615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116</c:v>
                </c:pt>
                <c:pt idx="2">
                  <c:v>#N/A</c:v>
                </c:pt>
                <c:pt idx="3">
                  <c:v>#N/A</c:v>
                </c:pt>
                <c:pt idx="4">
                  <c:v>113</c:v>
                </c:pt>
                <c:pt idx="5">
                  <c:v>#N/A</c:v>
                </c:pt>
                <c:pt idx="6">
                  <c:v>#N/A</c:v>
                </c:pt>
                <c:pt idx="7">
                  <c:v>108</c:v>
                </c:pt>
                <c:pt idx="8">
                  <c:v>#N/A</c:v>
                </c:pt>
                <c:pt idx="9">
                  <c:v>#N/A</c:v>
                </c:pt>
                <c:pt idx="10">
                  <c:v>99</c:v>
                </c:pt>
                <c:pt idx="11">
                  <c:v>#N/A</c:v>
                </c:pt>
                <c:pt idx="12">
                  <c:v>#N/A</c:v>
                </c:pt>
                <c:pt idx="13">
                  <c:v>68</c:v>
                </c:pt>
                <c:pt idx="14">
                  <c:v>#N/A</c:v>
                </c:pt>
              </c:numCache>
            </c:numRef>
          </c:val>
          <c:smooth val="0"/>
        </c:ser>
        <c:dLbls>
          <c:showLegendKey val="0"/>
          <c:showVal val="0"/>
          <c:showCatName val="0"/>
          <c:showSerName val="0"/>
          <c:showPercent val="0"/>
          <c:showBubbleSize val="0"/>
        </c:dLbls>
        <c:marker val="1"/>
        <c:smooth val="0"/>
        <c:axId val="228796704"/>
        <c:axId val="226157072"/>
      </c:lineChart>
      <c:catAx>
        <c:axId val="2287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157072"/>
        <c:crosses val="autoZero"/>
        <c:auto val="1"/>
        <c:lblAlgn val="ctr"/>
        <c:lblOffset val="100"/>
        <c:tickLblSkip val="1"/>
        <c:tickMarkSkip val="1"/>
        <c:noMultiLvlLbl val="0"/>
      </c:catAx>
      <c:valAx>
        <c:axId val="22615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9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2093</c:v>
                </c:pt>
                <c:pt idx="5">
                  <c:v>2017</c:v>
                </c:pt>
                <c:pt idx="8">
                  <c:v>2005</c:v>
                </c:pt>
                <c:pt idx="11">
                  <c:v>1914</c:v>
                </c:pt>
                <c:pt idx="14">
                  <c:v>1799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703</c:v>
                </c:pt>
                <c:pt idx="5">
                  <c:v>665</c:v>
                </c:pt>
                <c:pt idx="8">
                  <c:v>626</c:v>
                </c:pt>
                <c:pt idx="11">
                  <c:v>587</c:v>
                </c:pt>
                <c:pt idx="14">
                  <c:v>547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4774</c:v>
                </c:pt>
                <c:pt idx="5">
                  <c:v>6033</c:v>
                </c:pt>
                <c:pt idx="8">
                  <c:v>6497</c:v>
                </c:pt>
                <c:pt idx="11">
                  <c:v>6820</c:v>
                </c:pt>
                <c:pt idx="14">
                  <c:v>6562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552</c:v>
                </c:pt>
                <c:pt idx="3">
                  <c:v>518</c:v>
                </c:pt>
                <c:pt idx="6">
                  <c:v>482</c:v>
                </c:pt>
                <c:pt idx="9">
                  <c:v>493</c:v>
                </c:pt>
                <c:pt idx="12">
                  <c:v>462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c:v>
                </c:pt>
                <c:pt idx="3">
                  <c:v>10</c:v>
                </c:pt>
                <c:pt idx="6">
                  <c:v>2</c:v>
                </c:pt>
                <c:pt idx="9">
                  <c:v>0</c:v>
                </c:pt>
                <c:pt idx="12">
                  <c:v>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3097</c:v>
                </c:pt>
                <c:pt idx="3">
                  <c:v>2927</c:v>
                </c:pt>
                <c:pt idx="6">
                  <c:v>2751</c:v>
                </c:pt>
                <c:pt idx="9">
                  <c:v>2598</c:v>
                </c:pt>
                <c:pt idx="12">
                  <c:v>2414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881</c:v>
                </c:pt>
                <c:pt idx="3">
                  <c:v>805</c:v>
                </c:pt>
                <c:pt idx="6">
                  <c:v>736</c:v>
                </c:pt>
                <c:pt idx="9">
                  <c:v>666</c:v>
                </c:pt>
                <c:pt idx="12">
                  <c:v>597</c:v>
                </c:pt>
              </c:numCache>
            </c:numRef>
          </c:val>
        </c:ser>
        <c:dLbls>
          <c:showLegendKey val="0"/>
          <c:showVal val="0"/>
          <c:showCatName val="0"/>
          <c:showSerName val="0"/>
          <c:showPercent val="0"/>
          <c:showBubbleSize val="0"/>
        </c:dLbls>
        <c:gapWidth val="100"/>
        <c:overlap val="100"/>
        <c:axId val="228784408"/>
        <c:axId val="227995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8784408"/>
        <c:axId val="227995128"/>
      </c:lineChart>
      <c:catAx>
        <c:axId val="22878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995128"/>
        <c:crosses val="autoZero"/>
        <c:auto val="1"/>
        <c:lblAlgn val="ctr"/>
        <c:lblOffset val="100"/>
        <c:tickLblSkip val="1"/>
        <c:tickMarkSkip val="1"/>
        <c:noMultiLvlLbl val="0"/>
      </c:catAx>
      <c:valAx>
        <c:axId val="227995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84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1,825
1,822
82.35
5,076,333
5,064,394
11,939
2,788,474
596,790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原子力発電所の立地に伴い、固定資産税（大規模償却資産）、国からの電源関係交付金等により現在は類似団体を大きく上回っている。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167322</xdr:rowOff>
    </xdr:from>
    <xdr:to>
      <xdr:col>7</xdr:col>
      <xdr:colOff>152400</xdr:colOff>
      <xdr:row>37</xdr:row>
      <xdr:rowOff>32067</xdr:rowOff>
    </xdr:to>
    <xdr:cxnSp macro="">
      <xdr:nvCxnSpPr>
        <xdr:cNvPr id="63" name="直線コネクタ 62"/>
        <xdr:cNvCxnSpPr/>
      </xdr:nvCxnSpPr>
      <xdr:spPr>
        <a:xfrm>
          <a:off x="4114800" y="633952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151782</xdr:rowOff>
    </xdr:from>
    <xdr:ext cx="762000" cy="259045"/>
    <xdr:sp macro="" textlink="">
      <xdr:nvSpPr>
        <xdr:cNvPr id="64" name="財政力平均値テキスト"/>
        <xdr:cNvSpPr txBox="1"/>
      </xdr:nvSpPr>
      <xdr:spPr>
        <a:xfrm>
          <a:off x="5041900" y="735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167322</xdr:rowOff>
    </xdr:from>
    <xdr:to>
      <xdr:col>6</xdr:col>
      <xdr:colOff>0</xdr:colOff>
      <xdr:row>37</xdr:row>
      <xdr:rowOff>128588</xdr:rowOff>
    </xdr:to>
    <xdr:cxnSp macro="">
      <xdr:nvCxnSpPr>
        <xdr:cNvPr id="66" name="直線コネクタ 65"/>
        <xdr:cNvCxnSpPr/>
      </xdr:nvCxnSpPr>
      <xdr:spPr>
        <a:xfrm flipV="1">
          <a:off x="3225800" y="6339522"/>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68" name="テキスト ボックス 67"/>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128588</xdr:rowOff>
    </xdr:from>
    <xdr:to>
      <xdr:col>4</xdr:col>
      <xdr:colOff>482600</xdr:colOff>
      <xdr:row>39</xdr:row>
      <xdr:rowOff>14922</xdr:rowOff>
    </xdr:to>
    <xdr:cxnSp macro="">
      <xdr:nvCxnSpPr>
        <xdr:cNvPr id="69" name="直線コネクタ 68"/>
        <xdr:cNvCxnSpPr/>
      </xdr:nvCxnSpPr>
      <xdr:spPr>
        <a:xfrm flipV="1">
          <a:off x="2336800" y="6472238"/>
          <a:ext cx="889000" cy="2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94632</xdr:rowOff>
    </xdr:from>
    <xdr:ext cx="762000" cy="259045"/>
    <xdr:sp macro="" textlink="">
      <xdr:nvSpPr>
        <xdr:cNvPr id="71" name="テキスト ボックス 70"/>
        <xdr:cNvSpPr txBox="1"/>
      </xdr:nvSpPr>
      <xdr:spPr>
        <a:xfrm>
          <a:off x="2844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14922</xdr:rowOff>
    </xdr:from>
    <xdr:to>
      <xdr:col>3</xdr:col>
      <xdr:colOff>279400</xdr:colOff>
      <xdr:row>40</xdr:row>
      <xdr:rowOff>24447</xdr:rowOff>
    </xdr:to>
    <xdr:cxnSp macro="">
      <xdr:nvCxnSpPr>
        <xdr:cNvPr id="72" name="直線コネクタ 71"/>
        <xdr:cNvCxnSpPr/>
      </xdr:nvCxnSpPr>
      <xdr:spPr>
        <a:xfrm flipV="1">
          <a:off x="1447800" y="670147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74" name="テキスト ボックス 73"/>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88599</xdr:rowOff>
    </xdr:from>
    <xdr:ext cx="762000" cy="259045"/>
    <xdr:sp macro="" textlink="">
      <xdr:nvSpPr>
        <xdr:cNvPr id="76" name="テキスト ボックス 75"/>
        <xdr:cNvSpPr txBox="1"/>
      </xdr:nvSpPr>
      <xdr:spPr>
        <a:xfrm>
          <a:off x="1066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36</xdr:row>
      <xdr:rowOff>152717</xdr:rowOff>
    </xdr:from>
    <xdr:to>
      <xdr:col>7</xdr:col>
      <xdr:colOff>203200</xdr:colOff>
      <xdr:row>37</xdr:row>
      <xdr:rowOff>82867</xdr:rowOff>
    </xdr:to>
    <xdr:sp macro="" textlink="">
      <xdr:nvSpPr>
        <xdr:cNvPr id="82" name="円/楕円 81"/>
        <xdr:cNvSpPr/>
      </xdr:nvSpPr>
      <xdr:spPr>
        <a:xfrm>
          <a:off x="4902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73994</xdr:rowOff>
    </xdr:from>
    <xdr:ext cx="762000" cy="259045"/>
    <xdr:sp macro="" textlink="">
      <xdr:nvSpPr>
        <xdr:cNvPr id="83" name="財政力該当値テキスト"/>
        <xdr:cNvSpPr txBox="1"/>
      </xdr:nvSpPr>
      <xdr:spPr>
        <a:xfrm>
          <a:off x="5041900" y="624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116522</xdr:rowOff>
    </xdr:from>
    <xdr:to>
      <xdr:col>6</xdr:col>
      <xdr:colOff>50800</xdr:colOff>
      <xdr:row>37</xdr:row>
      <xdr:rowOff>46672</xdr:rowOff>
    </xdr:to>
    <xdr:sp macro="" textlink="">
      <xdr:nvSpPr>
        <xdr:cNvPr id="84" name="円/楕円 83"/>
        <xdr:cNvSpPr/>
      </xdr:nvSpPr>
      <xdr:spPr>
        <a:xfrm>
          <a:off x="4064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56849</xdr:rowOff>
    </xdr:from>
    <xdr:ext cx="736600" cy="259045"/>
    <xdr:sp macro="" textlink="">
      <xdr:nvSpPr>
        <xdr:cNvPr id="85" name="テキスト ボックス 84"/>
        <xdr:cNvSpPr txBox="1"/>
      </xdr:nvSpPr>
      <xdr:spPr>
        <a:xfrm>
          <a:off x="3733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77788</xdr:rowOff>
    </xdr:from>
    <xdr:to>
      <xdr:col>4</xdr:col>
      <xdr:colOff>533400</xdr:colOff>
      <xdr:row>38</xdr:row>
      <xdr:rowOff>7938</xdr:rowOff>
    </xdr:to>
    <xdr:sp macro="" textlink="">
      <xdr:nvSpPr>
        <xdr:cNvPr id="86" name="円/楕円 85"/>
        <xdr:cNvSpPr/>
      </xdr:nvSpPr>
      <xdr:spPr>
        <a:xfrm>
          <a:off x="3175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18115</xdr:rowOff>
    </xdr:from>
    <xdr:ext cx="762000" cy="259045"/>
    <xdr:sp macro="" textlink="">
      <xdr:nvSpPr>
        <xdr:cNvPr id="87" name="テキスト ボックス 86"/>
        <xdr:cNvSpPr txBox="1"/>
      </xdr:nvSpPr>
      <xdr:spPr>
        <a:xfrm>
          <a:off x="2844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135572</xdr:rowOff>
    </xdr:from>
    <xdr:to>
      <xdr:col>3</xdr:col>
      <xdr:colOff>330200</xdr:colOff>
      <xdr:row>39</xdr:row>
      <xdr:rowOff>65722</xdr:rowOff>
    </xdr:to>
    <xdr:sp macro="" textlink="">
      <xdr:nvSpPr>
        <xdr:cNvPr id="88" name="円/楕円 87"/>
        <xdr:cNvSpPr/>
      </xdr:nvSpPr>
      <xdr:spPr>
        <a:xfrm>
          <a:off x="2286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75899</xdr:rowOff>
    </xdr:from>
    <xdr:ext cx="762000" cy="259045"/>
    <xdr:sp macro="" textlink="">
      <xdr:nvSpPr>
        <xdr:cNvPr id="89" name="テキスト ボックス 88"/>
        <xdr:cNvSpPr txBox="1"/>
      </xdr:nvSpPr>
      <xdr:spPr>
        <a:xfrm>
          <a:off x="1955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145097</xdr:rowOff>
    </xdr:from>
    <xdr:to>
      <xdr:col>2</xdr:col>
      <xdr:colOff>127000</xdr:colOff>
      <xdr:row>40</xdr:row>
      <xdr:rowOff>75247</xdr:rowOff>
    </xdr:to>
    <xdr:sp macro="" textlink="">
      <xdr:nvSpPr>
        <xdr:cNvPr id="90" name="円/楕円 89"/>
        <xdr:cNvSpPr/>
      </xdr:nvSpPr>
      <xdr:spPr>
        <a:xfrm>
          <a:off x="1397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85424</xdr:rowOff>
    </xdr:from>
    <xdr:ext cx="762000" cy="259045"/>
    <xdr:sp macro="" textlink="">
      <xdr:nvSpPr>
        <xdr:cNvPr id="91" name="テキスト ボックス 90"/>
        <xdr:cNvSpPr txBox="1"/>
      </xdr:nvSpPr>
      <xdr:spPr>
        <a:xfrm>
          <a:off x="1066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経常収支比率が類似団体より大きく上回っているのは、介護・医療などへの村単独による助成が大きい。今後はこれらの経費を抑制していく必要がある。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30480</xdr:rowOff>
    </xdr:from>
    <xdr:to>
      <xdr:col>7</xdr:col>
      <xdr:colOff>152400</xdr:colOff>
      <xdr:row>58</xdr:row>
      <xdr:rowOff>58631</xdr:rowOff>
    </xdr:to>
    <xdr:cxnSp macro="">
      <xdr:nvCxnSpPr>
        <xdr:cNvPr id="126" name="直線コネクタ 125"/>
        <xdr:cNvCxnSpPr/>
      </xdr:nvCxnSpPr>
      <xdr:spPr>
        <a:xfrm>
          <a:off x="4114800" y="9974580"/>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92409</xdr:rowOff>
    </xdr:from>
    <xdr:ext cx="762000" cy="259045"/>
    <xdr:sp macro="" textlink="">
      <xdr:nvSpPr>
        <xdr:cNvPr id="127" name="財政構造の弾力性平均値テキスト"/>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151659</xdr:rowOff>
    </xdr:from>
    <xdr:to>
      <xdr:col>6</xdr:col>
      <xdr:colOff>0</xdr:colOff>
      <xdr:row>58</xdr:row>
      <xdr:rowOff>30480</xdr:rowOff>
    </xdr:to>
    <xdr:cxnSp macro="">
      <xdr:nvCxnSpPr>
        <xdr:cNvPr id="129" name="直線コネクタ 128"/>
        <xdr:cNvCxnSpPr/>
      </xdr:nvCxnSpPr>
      <xdr:spPr>
        <a:xfrm>
          <a:off x="3225800" y="992430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43303</xdr:rowOff>
    </xdr:from>
    <xdr:ext cx="736600" cy="259045"/>
    <xdr:sp macro="" textlink="">
      <xdr:nvSpPr>
        <xdr:cNvPr id="131" name="テキスト ボックス 130"/>
        <xdr:cNvSpPr txBox="1"/>
      </xdr:nvSpPr>
      <xdr:spPr>
        <a:xfrm>
          <a:off x="3733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151659</xdr:rowOff>
    </xdr:from>
    <xdr:to>
      <xdr:col>4</xdr:col>
      <xdr:colOff>482600</xdr:colOff>
      <xdr:row>58</xdr:row>
      <xdr:rowOff>24447</xdr:rowOff>
    </xdr:to>
    <xdr:cxnSp macro="">
      <xdr:nvCxnSpPr>
        <xdr:cNvPr id="132" name="直線コネクタ 131"/>
        <xdr:cNvCxnSpPr/>
      </xdr:nvCxnSpPr>
      <xdr:spPr>
        <a:xfrm flipV="1">
          <a:off x="2336800" y="992430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91563</xdr:rowOff>
    </xdr:from>
    <xdr:ext cx="762000" cy="259045"/>
    <xdr:sp macro="" textlink="">
      <xdr:nvSpPr>
        <xdr:cNvPr id="134" name="テキスト ボックス 133"/>
        <xdr:cNvSpPr txBox="1"/>
      </xdr:nvSpPr>
      <xdr:spPr>
        <a:xfrm>
          <a:off x="2844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24447</xdr:rowOff>
    </xdr:from>
    <xdr:to>
      <xdr:col>3</xdr:col>
      <xdr:colOff>279400</xdr:colOff>
      <xdr:row>61</xdr:row>
      <xdr:rowOff>69109</xdr:rowOff>
    </xdr:to>
    <xdr:cxnSp macro="">
      <xdr:nvCxnSpPr>
        <xdr:cNvPr id="135" name="直線コネクタ 134"/>
        <xdr:cNvCxnSpPr/>
      </xdr:nvCxnSpPr>
      <xdr:spPr>
        <a:xfrm flipV="1">
          <a:off x="1447800" y="9968547"/>
          <a:ext cx="889000" cy="5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51346</xdr:rowOff>
    </xdr:from>
    <xdr:ext cx="762000" cy="259045"/>
    <xdr:sp macro="" textlink="">
      <xdr:nvSpPr>
        <xdr:cNvPr id="137" name="テキスト ボックス 136"/>
        <xdr:cNvSpPr txBox="1"/>
      </xdr:nvSpPr>
      <xdr:spPr>
        <a:xfrm>
          <a:off x="1955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39" name="テキスト ボックス 138"/>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7831</xdr:rowOff>
    </xdr:from>
    <xdr:to>
      <xdr:col>7</xdr:col>
      <xdr:colOff>203200</xdr:colOff>
      <xdr:row>58</xdr:row>
      <xdr:rowOff>109431</xdr:rowOff>
    </xdr:to>
    <xdr:sp macro="" textlink="">
      <xdr:nvSpPr>
        <xdr:cNvPr id="145" name="円/楕円 144"/>
        <xdr:cNvSpPr/>
      </xdr:nvSpPr>
      <xdr:spPr>
        <a:xfrm>
          <a:off x="49022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100558</xdr:rowOff>
    </xdr:from>
    <xdr:ext cx="762000" cy="259045"/>
    <xdr:sp macro="" textlink="">
      <xdr:nvSpPr>
        <xdr:cNvPr id="146" name="財政構造の弾力性該当値テキスト"/>
        <xdr:cNvSpPr txBox="1"/>
      </xdr:nvSpPr>
      <xdr:spPr>
        <a:xfrm>
          <a:off x="5041900" y="987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151130</xdr:rowOff>
    </xdr:from>
    <xdr:to>
      <xdr:col>6</xdr:col>
      <xdr:colOff>50800</xdr:colOff>
      <xdr:row>58</xdr:row>
      <xdr:rowOff>81280</xdr:rowOff>
    </xdr:to>
    <xdr:sp macro="" textlink="">
      <xdr:nvSpPr>
        <xdr:cNvPr id="147" name="円/楕円 146"/>
        <xdr:cNvSpPr/>
      </xdr:nvSpPr>
      <xdr:spPr>
        <a:xfrm>
          <a:off x="4064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91457</xdr:rowOff>
    </xdr:from>
    <xdr:ext cx="736600" cy="259045"/>
    <xdr:sp macro="" textlink="">
      <xdr:nvSpPr>
        <xdr:cNvPr id="148" name="テキスト ボックス 147"/>
        <xdr:cNvSpPr txBox="1"/>
      </xdr:nvSpPr>
      <xdr:spPr>
        <a:xfrm>
          <a:off x="3733800" y="969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100859</xdr:rowOff>
    </xdr:from>
    <xdr:to>
      <xdr:col>4</xdr:col>
      <xdr:colOff>533400</xdr:colOff>
      <xdr:row>58</xdr:row>
      <xdr:rowOff>31009</xdr:rowOff>
    </xdr:to>
    <xdr:sp macro="" textlink="">
      <xdr:nvSpPr>
        <xdr:cNvPr id="149" name="円/楕円 148"/>
        <xdr:cNvSpPr/>
      </xdr:nvSpPr>
      <xdr:spPr>
        <a:xfrm>
          <a:off x="3175000" y="98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41186</xdr:rowOff>
    </xdr:from>
    <xdr:ext cx="762000" cy="259045"/>
    <xdr:sp macro="" textlink="">
      <xdr:nvSpPr>
        <xdr:cNvPr id="150" name="テキスト ボックス 149"/>
        <xdr:cNvSpPr txBox="1"/>
      </xdr:nvSpPr>
      <xdr:spPr>
        <a:xfrm>
          <a:off x="2844800" y="964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145097</xdr:rowOff>
    </xdr:from>
    <xdr:to>
      <xdr:col>3</xdr:col>
      <xdr:colOff>330200</xdr:colOff>
      <xdr:row>58</xdr:row>
      <xdr:rowOff>75247</xdr:rowOff>
    </xdr:to>
    <xdr:sp macro="" textlink="">
      <xdr:nvSpPr>
        <xdr:cNvPr id="151" name="円/楕円 150"/>
        <xdr:cNvSpPr/>
      </xdr:nvSpPr>
      <xdr:spPr>
        <a:xfrm>
          <a:off x="2286000" y="9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85424</xdr:rowOff>
    </xdr:from>
    <xdr:ext cx="762000" cy="259045"/>
    <xdr:sp macro="" textlink="">
      <xdr:nvSpPr>
        <xdr:cNvPr id="152" name="テキスト ボックス 151"/>
        <xdr:cNvSpPr txBox="1"/>
      </xdr:nvSpPr>
      <xdr:spPr>
        <a:xfrm>
          <a:off x="1955800" y="968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18309</xdr:rowOff>
    </xdr:from>
    <xdr:to>
      <xdr:col>2</xdr:col>
      <xdr:colOff>127000</xdr:colOff>
      <xdr:row>61</xdr:row>
      <xdr:rowOff>119909</xdr:rowOff>
    </xdr:to>
    <xdr:sp macro="" textlink="">
      <xdr:nvSpPr>
        <xdr:cNvPr id="153" name="円/楕円 152"/>
        <xdr:cNvSpPr/>
      </xdr:nvSpPr>
      <xdr:spPr>
        <a:xfrm>
          <a:off x="1397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130086</xdr:rowOff>
    </xdr:from>
    <xdr:ext cx="762000" cy="259045"/>
    <xdr:sp macro="" textlink="">
      <xdr:nvSpPr>
        <xdr:cNvPr id="154" name="テキスト ボックス 153"/>
        <xdr:cNvSpPr txBox="1"/>
      </xdr:nvSpPr>
      <xdr:spPr>
        <a:xfrm>
          <a:off x="1066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[765,441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類似団体を大きく上回っている要因として、各種施設運営のための人件費・物件費によるところが大きい。今後はこれら経費を抑制していく必要がある。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12196</xdr:rowOff>
    </xdr:from>
    <xdr:to>
      <xdr:col>7</xdr:col>
      <xdr:colOff>152400</xdr:colOff>
      <xdr:row>83</xdr:row>
      <xdr:rowOff>20152</xdr:rowOff>
    </xdr:to>
    <xdr:cxnSp macro="">
      <xdr:nvCxnSpPr>
        <xdr:cNvPr id="186" name="直線コネクタ 185"/>
        <xdr:cNvCxnSpPr/>
      </xdr:nvCxnSpPr>
      <xdr:spPr>
        <a:xfrm>
          <a:off x="4114800" y="14242546"/>
          <a:ext cx="8382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12196</xdr:rowOff>
    </xdr:from>
    <xdr:to>
      <xdr:col>6</xdr:col>
      <xdr:colOff>0</xdr:colOff>
      <xdr:row>83</xdr:row>
      <xdr:rowOff>17551</xdr:rowOff>
    </xdr:to>
    <xdr:cxnSp macro="">
      <xdr:nvCxnSpPr>
        <xdr:cNvPr id="189" name="直線コネクタ 188"/>
        <xdr:cNvCxnSpPr/>
      </xdr:nvCxnSpPr>
      <xdr:spPr>
        <a:xfrm flipV="1">
          <a:off x="3225800" y="14242546"/>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5638</xdr:rowOff>
    </xdr:from>
    <xdr:to>
      <xdr:col>4</xdr:col>
      <xdr:colOff>482600</xdr:colOff>
      <xdr:row>83</xdr:row>
      <xdr:rowOff>17551</xdr:rowOff>
    </xdr:to>
    <xdr:cxnSp macro="">
      <xdr:nvCxnSpPr>
        <xdr:cNvPr id="192" name="直線コネクタ 191"/>
        <xdr:cNvCxnSpPr/>
      </xdr:nvCxnSpPr>
      <xdr:spPr>
        <a:xfrm>
          <a:off x="2336800" y="14235988"/>
          <a:ext cx="8890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155561</xdr:rowOff>
    </xdr:from>
    <xdr:to>
      <xdr:col>3</xdr:col>
      <xdr:colOff>279400</xdr:colOff>
      <xdr:row>83</xdr:row>
      <xdr:rowOff>5638</xdr:rowOff>
    </xdr:to>
    <xdr:cxnSp macro="">
      <xdr:nvCxnSpPr>
        <xdr:cNvPr id="195" name="直線コネクタ 194"/>
        <xdr:cNvCxnSpPr/>
      </xdr:nvCxnSpPr>
      <xdr:spPr>
        <a:xfrm>
          <a:off x="1447800" y="14214461"/>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70325</xdr:rowOff>
    </xdr:from>
    <xdr:ext cx="762000" cy="259045"/>
    <xdr:sp macro="" textlink="">
      <xdr:nvSpPr>
        <xdr:cNvPr id="197" name="テキスト ボックス 196"/>
        <xdr:cNvSpPr txBox="1"/>
      </xdr:nvSpPr>
      <xdr:spPr>
        <a:xfrm>
          <a:off x="1955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199" name="テキスト ボックス 198"/>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140802</xdr:rowOff>
    </xdr:from>
    <xdr:to>
      <xdr:col>7</xdr:col>
      <xdr:colOff>203200</xdr:colOff>
      <xdr:row>83</xdr:row>
      <xdr:rowOff>70952</xdr:rowOff>
    </xdr:to>
    <xdr:sp macro="" textlink="">
      <xdr:nvSpPr>
        <xdr:cNvPr id="205" name="円/楕円 204"/>
        <xdr:cNvSpPr/>
      </xdr:nvSpPr>
      <xdr:spPr>
        <a:xfrm>
          <a:off x="4902200" y="141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112879</xdr:rowOff>
    </xdr:from>
    <xdr:ext cx="762000" cy="259045"/>
    <xdr:sp macro="" textlink="">
      <xdr:nvSpPr>
        <xdr:cNvPr id="206" name="人件費・物件費等の状況該当値テキスト"/>
        <xdr:cNvSpPr txBox="1"/>
      </xdr:nvSpPr>
      <xdr:spPr>
        <a:xfrm>
          <a:off x="5041900" y="1417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765,441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132846</xdr:rowOff>
    </xdr:from>
    <xdr:to>
      <xdr:col>6</xdr:col>
      <xdr:colOff>50800</xdr:colOff>
      <xdr:row>83</xdr:row>
      <xdr:rowOff>62996</xdr:rowOff>
    </xdr:to>
    <xdr:sp macro="" textlink="">
      <xdr:nvSpPr>
        <xdr:cNvPr id="207" name="円/楕円 206"/>
        <xdr:cNvSpPr/>
      </xdr:nvSpPr>
      <xdr:spPr>
        <a:xfrm>
          <a:off x="4064000" y="141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47773</xdr:rowOff>
    </xdr:from>
    <xdr:ext cx="736600" cy="259045"/>
    <xdr:sp macro="" textlink="">
      <xdr:nvSpPr>
        <xdr:cNvPr id="208" name="テキスト ボックス 207"/>
        <xdr:cNvSpPr txBox="1"/>
      </xdr:nvSpPr>
      <xdr:spPr>
        <a:xfrm>
          <a:off x="3733800" y="14278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748,955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138201</xdr:rowOff>
    </xdr:from>
    <xdr:to>
      <xdr:col>4</xdr:col>
      <xdr:colOff>533400</xdr:colOff>
      <xdr:row>83</xdr:row>
      <xdr:rowOff>68351</xdr:rowOff>
    </xdr:to>
    <xdr:sp macro="" textlink="">
      <xdr:nvSpPr>
        <xdr:cNvPr id="209" name="円/楕円 208"/>
        <xdr:cNvSpPr/>
      </xdr:nvSpPr>
      <xdr:spPr>
        <a:xfrm>
          <a:off x="3175000" y="141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53128</xdr:rowOff>
    </xdr:from>
    <xdr:ext cx="762000" cy="259045"/>
    <xdr:sp macro="" textlink="">
      <xdr:nvSpPr>
        <xdr:cNvPr id="210" name="テキスト ボックス 209"/>
        <xdr:cNvSpPr txBox="1"/>
      </xdr:nvSpPr>
      <xdr:spPr>
        <a:xfrm>
          <a:off x="2844800" y="1428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760,052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126288</xdr:rowOff>
    </xdr:from>
    <xdr:to>
      <xdr:col>3</xdr:col>
      <xdr:colOff>330200</xdr:colOff>
      <xdr:row>83</xdr:row>
      <xdr:rowOff>56438</xdr:rowOff>
    </xdr:to>
    <xdr:sp macro="" textlink="">
      <xdr:nvSpPr>
        <xdr:cNvPr id="211" name="円/楕円 210"/>
        <xdr:cNvSpPr/>
      </xdr:nvSpPr>
      <xdr:spPr>
        <a:xfrm>
          <a:off x="2286000" y="14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41215</xdr:rowOff>
    </xdr:from>
    <xdr:ext cx="762000" cy="259045"/>
    <xdr:sp macro="" textlink="">
      <xdr:nvSpPr>
        <xdr:cNvPr id="212" name="テキスト ボックス 211"/>
        <xdr:cNvSpPr txBox="1"/>
      </xdr:nvSpPr>
      <xdr:spPr>
        <a:xfrm>
          <a:off x="1955800" y="142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735,369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104761</xdr:rowOff>
    </xdr:from>
    <xdr:to>
      <xdr:col>2</xdr:col>
      <xdr:colOff>127000</xdr:colOff>
      <xdr:row>83</xdr:row>
      <xdr:rowOff>34911</xdr:rowOff>
    </xdr:to>
    <xdr:sp macro="" textlink="">
      <xdr:nvSpPr>
        <xdr:cNvPr id="213" name="円/楕円 212"/>
        <xdr:cNvSpPr/>
      </xdr:nvSpPr>
      <xdr:spPr>
        <a:xfrm>
          <a:off x="1397000" y="1416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19688</xdr:rowOff>
    </xdr:from>
    <xdr:ext cx="762000" cy="259045"/>
    <xdr:sp macro="" textlink="">
      <xdr:nvSpPr>
        <xdr:cNvPr id="214" name="テキスト ボックス 213"/>
        <xdr:cNvSpPr txBox="1"/>
      </xdr:nvSpPr>
      <xdr:spPr>
        <a:xfrm>
          <a:off x="1066800" y="1425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690,759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職員の平均年齢が高く、給料表の上位の等級に占める職員が多いと考えられているため、類似団体を上回っている。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0" name="直線コネクタ 22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1" name="テキスト ボックス 23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2" name="直線コネクタ 23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3" name="テキスト ボックス 23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4" name="直線コネクタ 23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5" name="テキスト ボックス 23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6" name="直線コネクタ 23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7" name="テキスト ボックス 23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56387</xdr:rowOff>
    </xdr:from>
    <xdr:to>
      <xdr:col>24</xdr:col>
      <xdr:colOff>558800</xdr:colOff>
      <xdr:row>87</xdr:row>
      <xdr:rowOff>7365</xdr:rowOff>
    </xdr:to>
    <xdr:cxnSp macro="">
      <xdr:nvCxnSpPr>
        <xdr:cNvPr id="241" name="直線コネクタ 240"/>
        <xdr:cNvCxnSpPr/>
      </xdr:nvCxnSpPr>
      <xdr:spPr>
        <a:xfrm flipV="1">
          <a:off x="17018000" y="13943837"/>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150892</xdr:rowOff>
    </xdr:from>
    <xdr:ext cx="762000" cy="259045"/>
    <xdr:sp macro="" textlink="">
      <xdr:nvSpPr>
        <xdr:cNvPr id="242" name="給与水準   （国との比較）最小値テキスト"/>
        <xdr:cNvSpPr txBox="1"/>
      </xdr:nvSpPr>
      <xdr:spPr>
        <a:xfrm>
          <a:off x="17106900" y="148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7365</xdr:rowOff>
    </xdr:from>
    <xdr:to>
      <xdr:col>24</xdr:col>
      <xdr:colOff>647700</xdr:colOff>
      <xdr:row>87</xdr:row>
      <xdr:rowOff>7365</xdr:rowOff>
    </xdr:to>
    <xdr:cxnSp macro="">
      <xdr:nvCxnSpPr>
        <xdr:cNvPr id="243" name="直線コネクタ 242"/>
        <xdr:cNvCxnSpPr/>
      </xdr:nvCxnSpPr>
      <xdr:spPr>
        <a:xfrm>
          <a:off x="16929100" y="1492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142764</xdr:rowOff>
    </xdr:from>
    <xdr:ext cx="762000" cy="259045"/>
    <xdr:sp macro="" textlink="">
      <xdr:nvSpPr>
        <xdr:cNvPr id="244" name="給与水準   （国との比較）最大値テキスト"/>
        <xdr:cNvSpPr txBox="1"/>
      </xdr:nvSpPr>
      <xdr:spPr>
        <a:xfrm>
          <a:off x="17106900" y="13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81</xdr:row>
      <xdr:rowOff>56387</xdr:rowOff>
    </xdr:from>
    <xdr:to>
      <xdr:col>24</xdr:col>
      <xdr:colOff>647700</xdr:colOff>
      <xdr:row>81</xdr:row>
      <xdr:rowOff>56387</xdr:rowOff>
    </xdr:to>
    <xdr:cxnSp macro="">
      <xdr:nvCxnSpPr>
        <xdr:cNvPr id="245" name="直線コネクタ 244"/>
        <xdr:cNvCxnSpPr/>
      </xdr:nvCxnSpPr>
      <xdr:spPr>
        <a:xfrm>
          <a:off x="16929100" y="1394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87</xdr:row>
      <xdr:rowOff>132842</xdr:rowOff>
    </xdr:to>
    <xdr:cxnSp macro="">
      <xdr:nvCxnSpPr>
        <xdr:cNvPr id="246" name="直線コネクタ 245"/>
        <xdr:cNvCxnSpPr/>
      </xdr:nvCxnSpPr>
      <xdr:spPr>
        <a:xfrm flipV="1">
          <a:off x="16179800" y="14749780"/>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47"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48" name="フローチャート : 判断 247"/>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94235</xdr:rowOff>
    </xdr:from>
    <xdr:to>
      <xdr:col>23</xdr:col>
      <xdr:colOff>406400</xdr:colOff>
      <xdr:row>87</xdr:row>
      <xdr:rowOff>132842</xdr:rowOff>
    </xdr:to>
    <xdr:cxnSp macro="">
      <xdr:nvCxnSpPr>
        <xdr:cNvPr id="249" name="直線コネクタ 248"/>
        <xdr:cNvCxnSpPr/>
      </xdr:nvCxnSpPr>
      <xdr:spPr>
        <a:xfrm>
          <a:off x="15290800" y="1501038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94235</xdr:rowOff>
    </xdr:from>
    <xdr:to>
      <xdr:col>23</xdr:col>
      <xdr:colOff>457200</xdr:colOff>
      <xdr:row>87</xdr:row>
      <xdr:rowOff>24385</xdr:rowOff>
    </xdr:to>
    <xdr:sp macro="" textlink="">
      <xdr:nvSpPr>
        <xdr:cNvPr id="250" name="フローチャート : 判断 249"/>
        <xdr:cNvSpPr/>
      </xdr:nvSpPr>
      <xdr:spPr>
        <a:xfrm>
          <a:off x="16129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34562</xdr:rowOff>
    </xdr:from>
    <xdr:ext cx="736600" cy="259045"/>
    <xdr:sp macro="" textlink="">
      <xdr:nvSpPr>
        <xdr:cNvPr id="251" name="テキスト ボックス 250"/>
        <xdr:cNvSpPr txBox="1"/>
      </xdr:nvSpPr>
      <xdr:spPr>
        <a:xfrm>
          <a:off x="15798800" y="1460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133096</xdr:rowOff>
    </xdr:from>
    <xdr:to>
      <xdr:col>22</xdr:col>
      <xdr:colOff>203200</xdr:colOff>
      <xdr:row>87</xdr:row>
      <xdr:rowOff>94235</xdr:rowOff>
    </xdr:to>
    <xdr:cxnSp macro="">
      <xdr:nvCxnSpPr>
        <xdr:cNvPr id="252" name="直線コネクタ 251"/>
        <xdr:cNvCxnSpPr/>
      </xdr:nvCxnSpPr>
      <xdr:spPr>
        <a:xfrm>
          <a:off x="14401800" y="14706346"/>
          <a:ext cx="889000" cy="30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84582</xdr:rowOff>
    </xdr:from>
    <xdr:to>
      <xdr:col>22</xdr:col>
      <xdr:colOff>254000</xdr:colOff>
      <xdr:row>87</xdr:row>
      <xdr:rowOff>14732</xdr:rowOff>
    </xdr:to>
    <xdr:sp macro="" textlink="">
      <xdr:nvSpPr>
        <xdr:cNvPr id="253" name="フローチャート : 判断 252"/>
        <xdr:cNvSpPr/>
      </xdr:nvSpPr>
      <xdr:spPr>
        <a:xfrm>
          <a:off x="15240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54" name="テキスト ボックス 253"/>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133096</xdr:rowOff>
    </xdr:from>
    <xdr:to>
      <xdr:col>21</xdr:col>
      <xdr:colOff>0</xdr:colOff>
      <xdr:row>86</xdr:row>
      <xdr:rowOff>29211</xdr:rowOff>
    </xdr:to>
    <xdr:cxnSp macro="">
      <xdr:nvCxnSpPr>
        <xdr:cNvPr id="255" name="直線コネクタ 254"/>
        <xdr:cNvCxnSpPr/>
      </xdr:nvCxnSpPr>
      <xdr:spPr>
        <a:xfrm flipV="1">
          <a:off x="13512800" y="14706346"/>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2794</xdr:rowOff>
    </xdr:from>
    <xdr:to>
      <xdr:col>21</xdr:col>
      <xdr:colOff>50800</xdr:colOff>
      <xdr:row>84</xdr:row>
      <xdr:rowOff>104394</xdr:rowOff>
    </xdr:to>
    <xdr:sp macro="" textlink="">
      <xdr:nvSpPr>
        <xdr:cNvPr id="256" name="フローチャート : 判断 255"/>
        <xdr:cNvSpPr/>
      </xdr:nvSpPr>
      <xdr:spPr>
        <a:xfrm>
          <a:off x="14351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114571</xdr:rowOff>
    </xdr:from>
    <xdr:ext cx="762000" cy="259045"/>
    <xdr:sp macro="" textlink="">
      <xdr:nvSpPr>
        <xdr:cNvPr id="257" name="テキスト ボックス 256"/>
        <xdr:cNvSpPr txBox="1"/>
      </xdr:nvSpPr>
      <xdr:spPr>
        <a:xfrm>
          <a:off x="14020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58" name="フローチャート : 判断 257"/>
        <xdr:cNvSpPr/>
      </xdr:nvSpPr>
      <xdr:spPr>
        <a:xfrm>
          <a:off x="13462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59" name="テキスト ボックス 258"/>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65" name="円/楕円 264"/>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66"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82042</xdr:rowOff>
    </xdr:from>
    <xdr:to>
      <xdr:col>23</xdr:col>
      <xdr:colOff>457200</xdr:colOff>
      <xdr:row>88</xdr:row>
      <xdr:rowOff>12192</xdr:rowOff>
    </xdr:to>
    <xdr:sp macro="" textlink="">
      <xdr:nvSpPr>
        <xdr:cNvPr id="267" name="円/楕円 266"/>
        <xdr:cNvSpPr/>
      </xdr:nvSpPr>
      <xdr:spPr>
        <a:xfrm>
          <a:off x="16129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168419</xdr:rowOff>
    </xdr:from>
    <xdr:ext cx="736600" cy="259045"/>
    <xdr:sp macro="" textlink="">
      <xdr:nvSpPr>
        <xdr:cNvPr id="268" name="テキスト ボックス 267"/>
        <xdr:cNvSpPr txBox="1"/>
      </xdr:nvSpPr>
      <xdr:spPr>
        <a:xfrm>
          <a:off x="15798800" y="1508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43435</xdr:rowOff>
    </xdr:from>
    <xdr:to>
      <xdr:col>22</xdr:col>
      <xdr:colOff>254000</xdr:colOff>
      <xdr:row>87</xdr:row>
      <xdr:rowOff>145035</xdr:rowOff>
    </xdr:to>
    <xdr:sp macro="" textlink="">
      <xdr:nvSpPr>
        <xdr:cNvPr id="269" name="円/楕円 268"/>
        <xdr:cNvSpPr/>
      </xdr:nvSpPr>
      <xdr:spPr>
        <a:xfrm>
          <a:off x="15240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129812</xdr:rowOff>
    </xdr:from>
    <xdr:ext cx="762000" cy="259045"/>
    <xdr:sp macro="" textlink="">
      <xdr:nvSpPr>
        <xdr:cNvPr id="270" name="テキスト ボックス 269"/>
        <xdr:cNvSpPr txBox="1"/>
      </xdr:nvSpPr>
      <xdr:spPr>
        <a:xfrm>
          <a:off x="14909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82296</xdr:rowOff>
    </xdr:from>
    <xdr:to>
      <xdr:col>21</xdr:col>
      <xdr:colOff>50800</xdr:colOff>
      <xdr:row>86</xdr:row>
      <xdr:rowOff>12446</xdr:rowOff>
    </xdr:to>
    <xdr:sp macro="" textlink="">
      <xdr:nvSpPr>
        <xdr:cNvPr id="271" name="円/楕円 270"/>
        <xdr:cNvSpPr/>
      </xdr:nvSpPr>
      <xdr:spPr>
        <a:xfrm>
          <a:off x="14351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168673</xdr:rowOff>
    </xdr:from>
    <xdr:ext cx="762000" cy="259045"/>
    <xdr:sp macro="" textlink="">
      <xdr:nvSpPr>
        <xdr:cNvPr id="272" name="テキスト ボックス 271"/>
        <xdr:cNvSpPr txBox="1"/>
      </xdr:nvSpPr>
      <xdr:spPr>
        <a:xfrm>
          <a:off x="14020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73" name="円/楕円 272"/>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64788</xdr:rowOff>
    </xdr:from>
    <xdr:ext cx="762000" cy="259045"/>
    <xdr:sp macro="" textlink="">
      <xdr:nvSpPr>
        <xdr:cNvPr id="274" name="テキスト ボックス 273"/>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6" name="テキスト ボックス 27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7" name="テキスト ボックス 27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公営企業会計を含めた職員数は老人ホームの指定管理により減少しているが、</a:t>
          </a:r>
        </a:p>
        <a:p>
          <a:r>
            <a:rPr kumimoji="1" lang="ja-JP" altLang="en-US" sz="1300">
              <a:latin typeface="ＭＳ Ｐゴシック"/>
            </a:rPr>
            <a:t>普通会計部門では、学童保育や地籍調査など新規業務の増加により増員となっており、今後は退職者の不補充など人員の削減に努めていく必要がある。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5" name="直線コネクタ 304"/>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6"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7" name="直線コネクタ 306"/>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8"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9" name="直線コネクタ 308"/>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8624</xdr:rowOff>
    </xdr:from>
    <xdr:to>
      <xdr:col>24</xdr:col>
      <xdr:colOff>558800</xdr:colOff>
      <xdr:row>60</xdr:row>
      <xdr:rowOff>24021</xdr:rowOff>
    </xdr:to>
    <xdr:cxnSp macro="">
      <xdr:nvCxnSpPr>
        <xdr:cNvPr id="310" name="直線コネクタ 309"/>
        <xdr:cNvCxnSpPr/>
      </xdr:nvCxnSpPr>
      <xdr:spPr>
        <a:xfrm>
          <a:off x="16179800" y="10295624"/>
          <a:ext cx="8382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11"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2" name="フローチャート : 判断 311"/>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xdr:rowOff>
    </xdr:from>
    <xdr:to>
      <xdr:col>23</xdr:col>
      <xdr:colOff>406400</xdr:colOff>
      <xdr:row>60</xdr:row>
      <xdr:rowOff>8624</xdr:rowOff>
    </xdr:to>
    <xdr:cxnSp macro="">
      <xdr:nvCxnSpPr>
        <xdr:cNvPr id="313" name="直線コネクタ 312"/>
        <xdr:cNvCxnSpPr/>
      </xdr:nvCxnSpPr>
      <xdr:spPr>
        <a:xfrm>
          <a:off x="15290800" y="10287121"/>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4" name="フローチャート : 判断 313"/>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5" name="テキスト ボックス 314"/>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121</xdr:rowOff>
    </xdr:from>
    <xdr:to>
      <xdr:col>22</xdr:col>
      <xdr:colOff>203200</xdr:colOff>
      <xdr:row>60</xdr:row>
      <xdr:rowOff>18966</xdr:rowOff>
    </xdr:to>
    <xdr:cxnSp macro="">
      <xdr:nvCxnSpPr>
        <xdr:cNvPr id="316" name="直線コネクタ 315"/>
        <xdr:cNvCxnSpPr/>
      </xdr:nvCxnSpPr>
      <xdr:spPr>
        <a:xfrm flipV="1">
          <a:off x="14401800" y="10287121"/>
          <a:ext cx="889000" cy="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7" name="フローチャート : 判断 316"/>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8" name="テキスト ボックス 317"/>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3798</xdr:rowOff>
    </xdr:from>
    <xdr:to>
      <xdr:col>21</xdr:col>
      <xdr:colOff>0</xdr:colOff>
      <xdr:row>60</xdr:row>
      <xdr:rowOff>18966</xdr:rowOff>
    </xdr:to>
    <xdr:cxnSp macro="">
      <xdr:nvCxnSpPr>
        <xdr:cNvPr id="319" name="直線コネクタ 318"/>
        <xdr:cNvCxnSpPr/>
      </xdr:nvCxnSpPr>
      <xdr:spPr>
        <a:xfrm>
          <a:off x="13512800" y="10290798"/>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20" name="フローチャート : 判断 319"/>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21" name="テキスト ボックス 320"/>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2" name="フローチャート : 判断 321"/>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3" name="テキスト ボックス 322"/>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144671</xdr:rowOff>
    </xdr:from>
    <xdr:to>
      <xdr:col>24</xdr:col>
      <xdr:colOff>609600</xdr:colOff>
      <xdr:row>60</xdr:row>
      <xdr:rowOff>74821</xdr:rowOff>
    </xdr:to>
    <xdr:sp macro="" textlink="">
      <xdr:nvSpPr>
        <xdr:cNvPr id="329" name="円/楕円 328"/>
        <xdr:cNvSpPr/>
      </xdr:nvSpPr>
      <xdr:spPr>
        <a:xfrm>
          <a:off x="16967200" y="102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116748</xdr:rowOff>
    </xdr:from>
    <xdr:ext cx="762000" cy="259045"/>
    <xdr:sp macro="" textlink="">
      <xdr:nvSpPr>
        <xdr:cNvPr id="330" name="定員管理の状況該当値テキスト"/>
        <xdr:cNvSpPr txBox="1"/>
      </xdr:nvSpPr>
      <xdr:spPr>
        <a:xfrm>
          <a:off x="17106900" y="1023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129274</xdr:rowOff>
    </xdr:from>
    <xdr:to>
      <xdr:col>23</xdr:col>
      <xdr:colOff>457200</xdr:colOff>
      <xdr:row>60</xdr:row>
      <xdr:rowOff>59424</xdr:rowOff>
    </xdr:to>
    <xdr:sp macro="" textlink="">
      <xdr:nvSpPr>
        <xdr:cNvPr id="331" name="円/楕円 330"/>
        <xdr:cNvSpPr/>
      </xdr:nvSpPr>
      <xdr:spPr>
        <a:xfrm>
          <a:off x="16129000" y="102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44201</xdr:rowOff>
    </xdr:from>
    <xdr:ext cx="736600" cy="259045"/>
    <xdr:sp macro="" textlink="">
      <xdr:nvSpPr>
        <xdr:cNvPr id="332" name="テキスト ボックス 331"/>
        <xdr:cNvSpPr txBox="1"/>
      </xdr:nvSpPr>
      <xdr:spPr>
        <a:xfrm>
          <a:off x="15798800" y="1033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120771</xdr:rowOff>
    </xdr:from>
    <xdr:to>
      <xdr:col>22</xdr:col>
      <xdr:colOff>254000</xdr:colOff>
      <xdr:row>60</xdr:row>
      <xdr:rowOff>50921</xdr:rowOff>
    </xdr:to>
    <xdr:sp macro="" textlink="">
      <xdr:nvSpPr>
        <xdr:cNvPr id="333" name="円/楕円 332"/>
        <xdr:cNvSpPr/>
      </xdr:nvSpPr>
      <xdr:spPr>
        <a:xfrm>
          <a:off x="15240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35698</xdr:rowOff>
    </xdr:from>
    <xdr:ext cx="762000" cy="259045"/>
    <xdr:sp macro="" textlink="">
      <xdr:nvSpPr>
        <xdr:cNvPr id="334" name="テキスト ボックス 333"/>
        <xdr:cNvSpPr txBox="1"/>
      </xdr:nvSpPr>
      <xdr:spPr>
        <a:xfrm>
          <a:off x="14909800" y="103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139616</xdr:rowOff>
    </xdr:from>
    <xdr:to>
      <xdr:col>21</xdr:col>
      <xdr:colOff>50800</xdr:colOff>
      <xdr:row>60</xdr:row>
      <xdr:rowOff>69766</xdr:rowOff>
    </xdr:to>
    <xdr:sp macro="" textlink="">
      <xdr:nvSpPr>
        <xdr:cNvPr id="335" name="円/楕円 334"/>
        <xdr:cNvSpPr/>
      </xdr:nvSpPr>
      <xdr:spPr>
        <a:xfrm>
          <a:off x="14351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54543</xdr:rowOff>
    </xdr:from>
    <xdr:ext cx="762000" cy="259045"/>
    <xdr:sp macro="" textlink="">
      <xdr:nvSpPr>
        <xdr:cNvPr id="336" name="テキスト ボックス 335"/>
        <xdr:cNvSpPr txBox="1"/>
      </xdr:nvSpPr>
      <xdr:spPr>
        <a:xfrm>
          <a:off x="14020800" y="1034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124448</xdr:rowOff>
    </xdr:from>
    <xdr:to>
      <xdr:col>19</xdr:col>
      <xdr:colOff>533400</xdr:colOff>
      <xdr:row>60</xdr:row>
      <xdr:rowOff>54598</xdr:rowOff>
    </xdr:to>
    <xdr:sp macro="" textlink="">
      <xdr:nvSpPr>
        <xdr:cNvPr id="337" name="円/楕円 336"/>
        <xdr:cNvSpPr/>
      </xdr:nvSpPr>
      <xdr:spPr>
        <a:xfrm>
          <a:off x="13462000" y="102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39375</xdr:rowOff>
    </xdr:from>
    <xdr:ext cx="762000" cy="259045"/>
    <xdr:sp macro="" textlink="">
      <xdr:nvSpPr>
        <xdr:cNvPr id="338" name="テキスト ボックス 337"/>
        <xdr:cNvSpPr txBox="1"/>
      </xdr:nvSpPr>
      <xdr:spPr>
        <a:xfrm>
          <a:off x="13131800" y="1032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0" name="テキスト ボックス 33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1" name="テキスト ボックス 34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類似団体を大きく下回っており、主な要因としては地方債残高の減と新規借入がないことがあげられる。</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7" name="直線コネクタ 366"/>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8"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9" name="直線コネクタ 368"/>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37</xdr:row>
      <xdr:rowOff>150707</xdr:rowOff>
    </xdr:to>
    <xdr:cxnSp macro="">
      <xdr:nvCxnSpPr>
        <xdr:cNvPr id="372" name="直線コネクタ 371"/>
        <xdr:cNvCxnSpPr/>
      </xdr:nvCxnSpPr>
      <xdr:spPr>
        <a:xfrm flipV="1">
          <a:off x="16179800" y="645414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3"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4" name="フローチャート : 判断 37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150707</xdr:rowOff>
    </xdr:from>
    <xdr:to>
      <xdr:col>23</xdr:col>
      <xdr:colOff>406400</xdr:colOff>
      <xdr:row>38</xdr:row>
      <xdr:rowOff>75777</xdr:rowOff>
    </xdr:to>
    <xdr:cxnSp macro="">
      <xdr:nvCxnSpPr>
        <xdr:cNvPr id="375" name="直線コネクタ 374"/>
        <xdr:cNvCxnSpPr/>
      </xdr:nvCxnSpPr>
      <xdr:spPr>
        <a:xfrm flipV="1">
          <a:off x="15290800" y="649435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6" name="フローチャート : 判断 37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7" name="テキスト ボックス 376"/>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75777</xdr:rowOff>
    </xdr:from>
    <xdr:to>
      <xdr:col>22</xdr:col>
      <xdr:colOff>203200</xdr:colOff>
      <xdr:row>39</xdr:row>
      <xdr:rowOff>33020</xdr:rowOff>
    </xdr:to>
    <xdr:cxnSp macro="">
      <xdr:nvCxnSpPr>
        <xdr:cNvPr id="378" name="直線コネクタ 377"/>
        <xdr:cNvCxnSpPr/>
      </xdr:nvCxnSpPr>
      <xdr:spPr>
        <a:xfrm flipV="1">
          <a:off x="14401800" y="65908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9" name="フローチャート : 判断 378"/>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80" name="テキスト ボックス 379"/>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40</xdr:row>
      <xdr:rowOff>14394</xdr:rowOff>
    </xdr:to>
    <xdr:cxnSp macro="">
      <xdr:nvCxnSpPr>
        <xdr:cNvPr id="381" name="直線コネクタ 380"/>
        <xdr:cNvCxnSpPr/>
      </xdr:nvCxnSpPr>
      <xdr:spPr>
        <a:xfrm flipV="1">
          <a:off x="13512800" y="67195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2" name="フローチャート : 判断 38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3" name="テキスト ボックス 38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4" name="フローチャート : 判断 38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5" name="テキスト ボックス 38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59690</xdr:rowOff>
    </xdr:from>
    <xdr:to>
      <xdr:col>24</xdr:col>
      <xdr:colOff>609600</xdr:colOff>
      <xdr:row>37</xdr:row>
      <xdr:rowOff>161290</xdr:rowOff>
    </xdr:to>
    <xdr:sp macro="" textlink="">
      <xdr:nvSpPr>
        <xdr:cNvPr id="391" name="円/楕円 390"/>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76217</xdr:rowOff>
    </xdr:from>
    <xdr:ext cx="762000" cy="259045"/>
    <xdr:sp macro="" textlink="">
      <xdr:nvSpPr>
        <xdr:cNvPr id="392"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99907</xdr:rowOff>
    </xdr:from>
    <xdr:to>
      <xdr:col>23</xdr:col>
      <xdr:colOff>457200</xdr:colOff>
      <xdr:row>38</xdr:row>
      <xdr:rowOff>30057</xdr:rowOff>
    </xdr:to>
    <xdr:sp macro="" textlink="">
      <xdr:nvSpPr>
        <xdr:cNvPr id="393" name="円/楕円 392"/>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40234</xdr:rowOff>
    </xdr:from>
    <xdr:ext cx="736600" cy="259045"/>
    <xdr:sp macro="" textlink="">
      <xdr:nvSpPr>
        <xdr:cNvPr id="394" name="テキスト ボックス 393"/>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24977</xdr:rowOff>
    </xdr:from>
    <xdr:to>
      <xdr:col>22</xdr:col>
      <xdr:colOff>254000</xdr:colOff>
      <xdr:row>38</xdr:row>
      <xdr:rowOff>126577</xdr:rowOff>
    </xdr:to>
    <xdr:sp macro="" textlink="">
      <xdr:nvSpPr>
        <xdr:cNvPr id="395" name="円/楕円 394"/>
        <xdr:cNvSpPr/>
      </xdr:nvSpPr>
      <xdr:spPr>
        <a:xfrm>
          <a:off x="15240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136754</xdr:rowOff>
    </xdr:from>
    <xdr:ext cx="762000" cy="259045"/>
    <xdr:sp macro="" textlink="">
      <xdr:nvSpPr>
        <xdr:cNvPr id="396" name="テキスト ボックス 395"/>
        <xdr:cNvSpPr txBox="1"/>
      </xdr:nvSpPr>
      <xdr:spPr>
        <a:xfrm>
          <a:off x="14909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153670</xdr:rowOff>
    </xdr:from>
    <xdr:to>
      <xdr:col>21</xdr:col>
      <xdr:colOff>50800</xdr:colOff>
      <xdr:row>39</xdr:row>
      <xdr:rowOff>83820</xdr:rowOff>
    </xdr:to>
    <xdr:sp macro="" textlink="">
      <xdr:nvSpPr>
        <xdr:cNvPr id="397" name="円/楕円 396"/>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398" name="テキスト ボックス 397"/>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135044</xdr:rowOff>
    </xdr:from>
    <xdr:to>
      <xdr:col>19</xdr:col>
      <xdr:colOff>533400</xdr:colOff>
      <xdr:row>40</xdr:row>
      <xdr:rowOff>65194</xdr:rowOff>
    </xdr:to>
    <xdr:sp macro="" textlink="">
      <xdr:nvSpPr>
        <xdr:cNvPr id="399" name="円/楕円 398"/>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75371</xdr:rowOff>
    </xdr:from>
    <xdr:ext cx="762000" cy="259045"/>
    <xdr:sp macro="" textlink="">
      <xdr:nvSpPr>
        <xdr:cNvPr id="400" name="テキスト ボックス 399"/>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2" name="テキスト ボックス 40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3" name="テキスト ボックス 40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類似団体を大きく下回っており、主な要因としては地方債残高の減と新規借入がないことがあげられる。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31" name="直線コネクタ 430"/>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2"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3" name="直線コネクタ 432"/>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4"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5" name="直線コネクタ 434"/>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6"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8" name="フローチャート : 判断 43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9" name="テキスト ボックス 43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0" name="フローチャート : 判断 43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1" name="テキスト ボックス 44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2" name="フローチャート : 判断 44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3" name="テキスト ボックス 44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4" name="フローチャート : 判断 443"/>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5" name="テキスト ボックス 444"/>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1,825
1,822
82.35
5,076,333
5,064,394
11,939
2,788,474
596,790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平均を下回っているが、一部事務組合の人件費に充てる負担金等といった人件費に準ずる費用を合計した場合の人口一人あたりの歳出決算額は類似団体を上回っており、今後もこれらを含めた人件費関係経費全体ついて削減し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24130</xdr:rowOff>
    </xdr:to>
    <xdr:cxnSp macro="">
      <xdr:nvCxnSpPr>
        <xdr:cNvPr id="65" name="直線コネクタ 64"/>
        <xdr:cNvCxnSpPr/>
      </xdr:nvCxnSpPr>
      <xdr:spPr>
        <a:xfrm>
          <a:off x="3987800" y="5994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34</xdr:row>
      <xdr:rowOff>165100</xdr:rowOff>
    </xdr:to>
    <xdr:cxnSp macro="">
      <xdr:nvCxnSpPr>
        <xdr:cNvPr id="68" name="直線コネクタ 67"/>
        <xdr:cNvCxnSpPr/>
      </xdr:nvCxnSpPr>
      <xdr:spPr>
        <a:xfrm>
          <a:off x="3098800" y="596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34</xdr:row>
      <xdr:rowOff>161290</xdr:rowOff>
    </xdr:to>
    <xdr:cxnSp macro="">
      <xdr:nvCxnSpPr>
        <xdr:cNvPr id="71" name="直線コネクタ 70"/>
        <xdr:cNvCxnSpPr/>
      </xdr:nvCxnSpPr>
      <xdr:spPr>
        <a:xfrm flipV="1">
          <a:off x="2209800" y="5963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161290</xdr:rowOff>
    </xdr:from>
    <xdr:to>
      <xdr:col>3</xdr:col>
      <xdr:colOff>142875</xdr:colOff>
      <xdr:row>37</xdr:row>
      <xdr:rowOff>92710</xdr:rowOff>
    </xdr:to>
    <xdr:cxnSp macro="">
      <xdr:nvCxnSpPr>
        <xdr:cNvPr id="74" name="直線コネクタ 73"/>
        <xdr:cNvCxnSpPr/>
      </xdr:nvCxnSpPr>
      <xdr:spPr>
        <a:xfrm flipV="1">
          <a:off x="1320800" y="599059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6" name="テキスト ボックス 75"/>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4" name="円/楕円 83"/>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5"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6" name="円/楕円 85"/>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7" name="テキスト ボックス 86"/>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83820</xdr:rowOff>
    </xdr:from>
    <xdr:to>
      <xdr:col>4</xdr:col>
      <xdr:colOff>396875</xdr:colOff>
      <xdr:row>35</xdr:row>
      <xdr:rowOff>13970</xdr:rowOff>
    </xdr:to>
    <xdr:sp macro="" textlink="">
      <xdr:nvSpPr>
        <xdr:cNvPr id="88" name="円/楕円 87"/>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24147</xdr:rowOff>
    </xdr:from>
    <xdr:ext cx="762000" cy="259045"/>
    <xdr:sp macro="" textlink="">
      <xdr:nvSpPr>
        <xdr:cNvPr id="89" name="テキスト ボックス 88"/>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110490</xdr:rowOff>
    </xdr:from>
    <xdr:to>
      <xdr:col>3</xdr:col>
      <xdr:colOff>193675</xdr:colOff>
      <xdr:row>35</xdr:row>
      <xdr:rowOff>40640</xdr:rowOff>
    </xdr:to>
    <xdr:sp macro="" textlink="">
      <xdr:nvSpPr>
        <xdr:cNvPr id="90" name="円/楕円 89"/>
        <xdr:cNvSpPr/>
      </xdr:nvSpPr>
      <xdr:spPr>
        <a:xfrm>
          <a:off x="2159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50817</xdr:rowOff>
    </xdr:from>
    <xdr:ext cx="762000" cy="259045"/>
    <xdr:sp macro="" textlink="">
      <xdr:nvSpPr>
        <xdr:cNvPr id="91" name="テキスト ボックス 90"/>
        <xdr:cNvSpPr txBox="1"/>
      </xdr:nvSpPr>
      <xdr:spPr>
        <a:xfrm>
          <a:off x="1828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2" name="円/楕円 91"/>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3" name="テキスト ボックス 92"/>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経常収支比率が類似団体を下回っており、今後についても経費節減に努めていく。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14</xdr:row>
      <xdr:rowOff>157480</xdr:rowOff>
    </xdr:to>
    <xdr:cxnSp macro="">
      <xdr:nvCxnSpPr>
        <xdr:cNvPr id="126" name="直線コネクタ 125"/>
        <xdr:cNvCxnSpPr/>
      </xdr:nvCxnSpPr>
      <xdr:spPr>
        <a:xfrm flipV="1">
          <a:off x="15671800" y="251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157480</xdr:rowOff>
    </xdr:to>
    <xdr:cxnSp macro="">
      <xdr:nvCxnSpPr>
        <xdr:cNvPr id="129" name="直線コネクタ 128"/>
        <xdr:cNvCxnSpPr/>
      </xdr:nvCxnSpPr>
      <xdr:spPr>
        <a:xfrm>
          <a:off x="14782800" y="248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81280</xdr:rowOff>
    </xdr:to>
    <xdr:cxnSp macro="">
      <xdr:nvCxnSpPr>
        <xdr:cNvPr id="132" name="直線コネクタ 131"/>
        <xdr:cNvCxnSpPr/>
      </xdr:nvCxnSpPr>
      <xdr:spPr>
        <a:xfrm>
          <a:off x="13893800" y="248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17</xdr:row>
      <xdr:rowOff>85090</xdr:rowOff>
    </xdr:to>
    <xdr:cxnSp macro="">
      <xdr:nvCxnSpPr>
        <xdr:cNvPr id="135" name="直線コネクタ 134"/>
        <xdr:cNvCxnSpPr/>
      </xdr:nvCxnSpPr>
      <xdr:spPr>
        <a:xfrm flipV="1">
          <a:off x="13004800" y="248158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7" name="テキスト ボックス 136"/>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9" name="テキスト ボックス 13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60960</xdr:rowOff>
    </xdr:from>
    <xdr:to>
      <xdr:col>24</xdr:col>
      <xdr:colOff>82550</xdr:colOff>
      <xdr:row>14</xdr:row>
      <xdr:rowOff>162560</xdr:rowOff>
    </xdr:to>
    <xdr:sp macro="" textlink="">
      <xdr:nvSpPr>
        <xdr:cNvPr id="145" name="円/楕円 144"/>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77487</xdr:rowOff>
    </xdr:from>
    <xdr:ext cx="762000" cy="259045"/>
    <xdr:sp macro="" textlink="">
      <xdr:nvSpPr>
        <xdr:cNvPr id="146" name="物件費該当値テキスト"/>
        <xdr:cNvSpPr txBox="1"/>
      </xdr:nvSpPr>
      <xdr:spPr>
        <a:xfrm>
          <a:off x="165989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106680</xdr:rowOff>
    </xdr:from>
    <xdr:to>
      <xdr:col>22</xdr:col>
      <xdr:colOff>615950</xdr:colOff>
      <xdr:row>15</xdr:row>
      <xdr:rowOff>36830</xdr:rowOff>
    </xdr:to>
    <xdr:sp macro="" textlink="">
      <xdr:nvSpPr>
        <xdr:cNvPr id="147" name="円/楕円 146"/>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47007</xdr:rowOff>
    </xdr:from>
    <xdr:ext cx="736600" cy="259045"/>
    <xdr:sp macro="" textlink="">
      <xdr:nvSpPr>
        <xdr:cNvPr id="148" name="テキスト ボックス 147"/>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9" name="円/楕円 148"/>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50" name="テキスト ボックス 149"/>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51" name="円/楕円 150"/>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52" name="テキスト ボックス 151"/>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3" name="円/楕円 152"/>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4" name="テキスト ボックス 153"/>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０．８％類似団体平均を下回っているが、老人ホームの指定管理により入所定員を６０名から３０名へ変更したことにより措置単価の増額及び措置人数の増加により措置費の増加に起因するものである。ただし、歳出額は昨年と比較して減少していることから、今後においても経常経費の削減に努めていく。全体では類似団体を大きく下回っ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127000</xdr:rowOff>
    </xdr:to>
    <xdr:cxnSp macro="">
      <xdr:nvCxnSpPr>
        <xdr:cNvPr id="186" name="直線コネクタ 185"/>
        <xdr:cNvCxnSpPr/>
      </xdr:nvCxnSpPr>
      <xdr:spPr>
        <a:xfrm>
          <a:off x="3987800" y="9594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56</xdr:row>
      <xdr:rowOff>12700</xdr:rowOff>
    </xdr:to>
    <xdr:cxnSp macro="">
      <xdr:nvCxnSpPr>
        <xdr:cNvPr id="189" name="直線コネクタ 188"/>
        <xdr:cNvCxnSpPr/>
      </xdr:nvCxnSpPr>
      <xdr:spPr>
        <a:xfrm flipV="1">
          <a:off x="3098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31750</xdr:rowOff>
    </xdr:to>
    <xdr:cxnSp macro="">
      <xdr:nvCxnSpPr>
        <xdr:cNvPr id="192" name="直線コネクタ 191"/>
        <xdr:cNvCxnSpPr/>
      </xdr:nvCxnSpPr>
      <xdr:spPr>
        <a:xfrm flipV="1">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57</xdr:row>
      <xdr:rowOff>165100</xdr:rowOff>
    </xdr:to>
    <xdr:cxnSp macro="">
      <xdr:nvCxnSpPr>
        <xdr:cNvPr id="195" name="直線コネクタ 194"/>
        <xdr:cNvCxnSpPr/>
      </xdr:nvCxnSpPr>
      <xdr:spPr>
        <a:xfrm flipV="1">
          <a:off x="1320800" y="96329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07" name="円/楕円 206"/>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208" name="テキスト ボックス 207"/>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1" name="円/楕円 210"/>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2" name="テキスト ボックス 211"/>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114300</xdr:rowOff>
    </xdr:from>
    <xdr:to>
      <xdr:col>1</xdr:col>
      <xdr:colOff>676275</xdr:colOff>
      <xdr:row>58</xdr:row>
      <xdr:rowOff>44450</xdr:rowOff>
    </xdr:to>
    <xdr:sp macro="" textlink="">
      <xdr:nvSpPr>
        <xdr:cNvPr id="213" name="円/楕円 212"/>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29227</xdr:rowOff>
    </xdr:from>
    <xdr:ext cx="762000" cy="259045"/>
    <xdr:sp macro="" textlink="">
      <xdr:nvSpPr>
        <xdr:cNvPr id="214" name="テキスト ボックス 213"/>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経常収支比率が類似団体平均を下回っており、今後もこの水準を維持し、不要な経費がないよう努める。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18415</xdr:rowOff>
    </xdr:from>
    <xdr:to>
      <xdr:col>24</xdr:col>
      <xdr:colOff>31750</xdr:colOff>
      <xdr:row>54</xdr:row>
      <xdr:rowOff>18415</xdr:rowOff>
    </xdr:to>
    <xdr:cxnSp macro="">
      <xdr:nvCxnSpPr>
        <xdr:cNvPr id="242" name="直線コネクタ 241"/>
        <xdr:cNvCxnSpPr/>
      </xdr:nvCxnSpPr>
      <xdr:spPr>
        <a:xfrm>
          <a:off x="15671800" y="9276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18415</xdr:rowOff>
    </xdr:to>
    <xdr:cxnSp macro="">
      <xdr:nvCxnSpPr>
        <xdr:cNvPr id="245" name="直線コネクタ 244"/>
        <xdr:cNvCxnSpPr/>
      </xdr:nvCxnSpPr>
      <xdr:spPr>
        <a:xfrm>
          <a:off x="14782800" y="92710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7" name="テキスト ボックス 246"/>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29845</xdr:rowOff>
    </xdr:to>
    <xdr:cxnSp macro="">
      <xdr:nvCxnSpPr>
        <xdr:cNvPr id="248" name="直線コネクタ 247"/>
        <xdr:cNvCxnSpPr/>
      </xdr:nvCxnSpPr>
      <xdr:spPr>
        <a:xfrm flipV="1">
          <a:off x="13893800" y="92710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50" name="テキスト ボックス 24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29845</xdr:rowOff>
    </xdr:from>
    <xdr:to>
      <xdr:col>20</xdr:col>
      <xdr:colOff>158750</xdr:colOff>
      <xdr:row>54</xdr:row>
      <xdr:rowOff>58420</xdr:rowOff>
    </xdr:to>
    <xdr:cxnSp macro="">
      <xdr:nvCxnSpPr>
        <xdr:cNvPr id="251" name="直線コネクタ 250"/>
        <xdr:cNvCxnSpPr/>
      </xdr:nvCxnSpPr>
      <xdr:spPr>
        <a:xfrm flipV="1">
          <a:off x="13004800" y="92881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76852</xdr:rowOff>
    </xdr:from>
    <xdr:ext cx="762000" cy="259045"/>
    <xdr:sp macro="" textlink="">
      <xdr:nvSpPr>
        <xdr:cNvPr id="253" name="テキスト ボックス 252"/>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65422</xdr:rowOff>
    </xdr:from>
    <xdr:ext cx="762000" cy="259045"/>
    <xdr:sp macro="" textlink="">
      <xdr:nvSpPr>
        <xdr:cNvPr id="255" name="テキスト ボックス 254"/>
        <xdr:cNvSpPr txBox="1"/>
      </xdr:nvSpPr>
      <xdr:spPr>
        <a:xfrm>
          <a:off x="126238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139065</xdr:rowOff>
    </xdr:from>
    <xdr:to>
      <xdr:col>24</xdr:col>
      <xdr:colOff>82550</xdr:colOff>
      <xdr:row>54</xdr:row>
      <xdr:rowOff>69215</xdr:rowOff>
    </xdr:to>
    <xdr:sp macro="" textlink="">
      <xdr:nvSpPr>
        <xdr:cNvPr id="261" name="円/楕円 260"/>
        <xdr:cNvSpPr/>
      </xdr:nvSpPr>
      <xdr:spPr>
        <a:xfrm>
          <a:off x="164592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47642</xdr:rowOff>
    </xdr:from>
    <xdr:ext cx="762000" cy="259045"/>
    <xdr:sp macro="" textlink="">
      <xdr:nvSpPr>
        <xdr:cNvPr id="262" name="その他該当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139065</xdr:rowOff>
    </xdr:from>
    <xdr:to>
      <xdr:col>22</xdr:col>
      <xdr:colOff>615950</xdr:colOff>
      <xdr:row>54</xdr:row>
      <xdr:rowOff>69215</xdr:rowOff>
    </xdr:to>
    <xdr:sp macro="" textlink="">
      <xdr:nvSpPr>
        <xdr:cNvPr id="263" name="円/楕円 262"/>
        <xdr:cNvSpPr/>
      </xdr:nvSpPr>
      <xdr:spPr>
        <a:xfrm>
          <a:off x="156210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79392</xdr:rowOff>
    </xdr:from>
    <xdr:ext cx="736600" cy="259045"/>
    <xdr:sp macro="" textlink="">
      <xdr:nvSpPr>
        <xdr:cNvPr id="264" name="テキスト ボックス 263"/>
        <xdr:cNvSpPr txBox="1"/>
      </xdr:nvSpPr>
      <xdr:spPr>
        <a:xfrm>
          <a:off x="15290800" y="899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65" name="円/楕円 264"/>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66" name="テキスト ボックス 265"/>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150495</xdr:rowOff>
    </xdr:from>
    <xdr:to>
      <xdr:col>20</xdr:col>
      <xdr:colOff>209550</xdr:colOff>
      <xdr:row>54</xdr:row>
      <xdr:rowOff>80645</xdr:rowOff>
    </xdr:to>
    <xdr:sp macro="" textlink="">
      <xdr:nvSpPr>
        <xdr:cNvPr id="267" name="円/楕円 266"/>
        <xdr:cNvSpPr/>
      </xdr:nvSpPr>
      <xdr:spPr>
        <a:xfrm>
          <a:off x="13843000" y="92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90822</xdr:rowOff>
    </xdr:from>
    <xdr:ext cx="762000" cy="259045"/>
    <xdr:sp macro="" textlink="">
      <xdr:nvSpPr>
        <xdr:cNvPr id="268" name="テキスト ボックス 267"/>
        <xdr:cNvSpPr txBox="1"/>
      </xdr:nvSpPr>
      <xdr:spPr>
        <a:xfrm>
          <a:off x="13512800" y="900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9" name="円/楕円 268"/>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70" name="テキスト ボックス 269"/>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経常収支比率が類似団体平均を下回っており、今後も経費が増大しないよう、抑制をしていく。</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35</xdr:row>
      <xdr:rowOff>65278</xdr:rowOff>
    </xdr:to>
    <xdr:cxnSp macro="">
      <xdr:nvCxnSpPr>
        <xdr:cNvPr id="300" name="直線コネクタ 299"/>
        <xdr:cNvCxnSpPr/>
      </xdr:nvCxnSpPr>
      <xdr:spPr>
        <a:xfrm>
          <a:off x="15671800" y="60385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37846</xdr:rowOff>
    </xdr:to>
    <xdr:cxnSp macro="">
      <xdr:nvCxnSpPr>
        <xdr:cNvPr id="303" name="直線コネクタ 302"/>
        <xdr:cNvCxnSpPr/>
      </xdr:nvCxnSpPr>
      <xdr:spPr>
        <a:xfrm>
          <a:off x="14782800" y="6011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42418</xdr:rowOff>
    </xdr:to>
    <xdr:cxnSp macro="">
      <xdr:nvCxnSpPr>
        <xdr:cNvPr id="306" name="直線コネクタ 305"/>
        <xdr:cNvCxnSpPr/>
      </xdr:nvCxnSpPr>
      <xdr:spPr>
        <a:xfrm flipV="1">
          <a:off x="13893800" y="60111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42418</xdr:rowOff>
    </xdr:from>
    <xdr:to>
      <xdr:col>20</xdr:col>
      <xdr:colOff>158750</xdr:colOff>
      <xdr:row>36</xdr:row>
      <xdr:rowOff>72136</xdr:rowOff>
    </xdr:to>
    <xdr:cxnSp macro="">
      <xdr:nvCxnSpPr>
        <xdr:cNvPr id="309" name="直線コネクタ 308"/>
        <xdr:cNvCxnSpPr/>
      </xdr:nvCxnSpPr>
      <xdr:spPr>
        <a:xfrm flipV="1">
          <a:off x="13004800" y="604316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19" name="円/楕円 318"/>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0"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21" name="円/楕円 320"/>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22" name="テキスト ボックス 321"/>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23" name="円/楕円 322"/>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24" name="テキスト ボックス 323"/>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163068</xdr:rowOff>
    </xdr:from>
    <xdr:to>
      <xdr:col>20</xdr:col>
      <xdr:colOff>209550</xdr:colOff>
      <xdr:row>35</xdr:row>
      <xdr:rowOff>93218</xdr:rowOff>
    </xdr:to>
    <xdr:sp macro="" textlink="">
      <xdr:nvSpPr>
        <xdr:cNvPr id="325" name="円/楕円 324"/>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103395</xdr:rowOff>
    </xdr:from>
    <xdr:ext cx="762000" cy="259045"/>
    <xdr:sp macro="" textlink="">
      <xdr:nvSpPr>
        <xdr:cNvPr id="326" name="テキスト ボックス 325"/>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7" name="円/楕円 326"/>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8" name="テキスト ボックス 32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類似団体を下回っており、主な要因としては地方債残高の減少と新規借入がないことがあげられる。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35560</xdr:rowOff>
    </xdr:from>
    <xdr:to>
      <xdr:col>7</xdr:col>
      <xdr:colOff>15875</xdr:colOff>
      <xdr:row>73</xdr:row>
      <xdr:rowOff>39370</xdr:rowOff>
    </xdr:to>
    <xdr:cxnSp macro="">
      <xdr:nvCxnSpPr>
        <xdr:cNvPr id="360" name="直線コネクタ 359"/>
        <xdr:cNvCxnSpPr/>
      </xdr:nvCxnSpPr>
      <xdr:spPr>
        <a:xfrm flipV="1">
          <a:off x="3987800" y="12551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35560</xdr:rowOff>
    </xdr:from>
    <xdr:to>
      <xdr:col>5</xdr:col>
      <xdr:colOff>549275</xdr:colOff>
      <xdr:row>73</xdr:row>
      <xdr:rowOff>39370</xdr:rowOff>
    </xdr:to>
    <xdr:cxnSp macro="">
      <xdr:nvCxnSpPr>
        <xdr:cNvPr id="363" name="直線コネクタ 362"/>
        <xdr:cNvCxnSpPr/>
      </xdr:nvCxnSpPr>
      <xdr:spPr>
        <a:xfrm>
          <a:off x="3098800" y="12551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5" name="テキスト ボックス 36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35560</xdr:rowOff>
    </xdr:from>
    <xdr:to>
      <xdr:col>4</xdr:col>
      <xdr:colOff>346075</xdr:colOff>
      <xdr:row>73</xdr:row>
      <xdr:rowOff>50800</xdr:rowOff>
    </xdr:to>
    <xdr:cxnSp macro="">
      <xdr:nvCxnSpPr>
        <xdr:cNvPr id="366" name="直線コネクタ 365"/>
        <xdr:cNvCxnSpPr/>
      </xdr:nvCxnSpPr>
      <xdr:spPr>
        <a:xfrm flipV="1">
          <a:off x="2209800" y="12551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8" name="テキスト ボックス 36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50800</xdr:rowOff>
    </xdr:from>
    <xdr:to>
      <xdr:col>3</xdr:col>
      <xdr:colOff>142875</xdr:colOff>
      <xdr:row>73</xdr:row>
      <xdr:rowOff>157480</xdr:rowOff>
    </xdr:to>
    <xdr:cxnSp macro="">
      <xdr:nvCxnSpPr>
        <xdr:cNvPr id="369" name="直線コネクタ 368"/>
        <xdr:cNvCxnSpPr/>
      </xdr:nvCxnSpPr>
      <xdr:spPr>
        <a:xfrm flipV="1">
          <a:off x="1320800" y="125666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1" name="テキスト ボックス 370"/>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73" name="テキスト ボックス 372"/>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156210</xdr:rowOff>
    </xdr:from>
    <xdr:to>
      <xdr:col>7</xdr:col>
      <xdr:colOff>66675</xdr:colOff>
      <xdr:row>73</xdr:row>
      <xdr:rowOff>86360</xdr:rowOff>
    </xdr:to>
    <xdr:sp macro="" textlink="">
      <xdr:nvSpPr>
        <xdr:cNvPr id="379" name="円/楕円 378"/>
        <xdr:cNvSpPr/>
      </xdr:nvSpPr>
      <xdr:spPr>
        <a:xfrm>
          <a:off x="47752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64787</xdr:rowOff>
    </xdr:from>
    <xdr:ext cx="762000" cy="259045"/>
    <xdr:sp macro="" textlink="">
      <xdr:nvSpPr>
        <xdr:cNvPr id="380" name="公債費該当値テキスト"/>
        <xdr:cNvSpPr txBox="1"/>
      </xdr:nvSpPr>
      <xdr:spPr>
        <a:xfrm>
          <a:off x="4914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160020</xdr:rowOff>
    </xdr:from>
    <xdr:to>
      <xdr:col>5</xdr:col>
      <xdr:colOff>600075</xdr:colOff>
      <xdr:row>73</xdr:row>
      <xdr:rowOff>90170</xdr:rowOff>
    </xdr:to>
    <xdr:sp macro="" textlink="">
      <xdr:nvSpPr>
        <xdr:cNvPr id="381" name="円/楕円 380"/>
        <xdr:cNvSpPr/>
      </xdr:nvSpPr>
      <xdr:spPr>
        <a:xfrm>
          <a:off x="3937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100347</xdr:rowOff>
    </xdr:from>
    <xdr:ext cx="736600" cy="259045"/>
    <xdr:sp macro="" textlink="">
      <xdr:nvSpPr>
        <xdr:cNvPr id="382" name="テキスト ボックス 381"/>
        <xdr:cNvSpPr txBox="1"/>
      </xdr:nvSpPr>
      <xdr:spPr>
        <a:xfrm>
          <a:off x="3606800" y="1227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156210</xdr:rowOff>
    </xdr:from>
    <xdr:to>
      <xdr:col>4</xdr:col>
      <xdr:colOff>396875</xdr:colOff>
      <xdr:row>73</xdr:row>
      <xdr:rowOff>86360</xdr:rowOff>
    </xdr:to>
    <xdr:sp macro="" textlink="">
      <xdr:nvSpPr>
        <xdr:cNvPr id="383" name="円/楕円 382"/>
        <xdr:cNvSpPr/>
      </xdr:nvSpPr>
      <xdr:spPr>
        <a:xfrm>
          <a:off x="3048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96537</xdr:rowOff>
    </xdr:from>
    <xdr:ext cx="762000" cy="259045"/>
    <xdr:sp macro="" textlink="">
      <xdr:nvSpPr>
        <xdr:cNvPr id="384" name="テキスト ボックス 383"/>
        <xdr:cNvSpPr txBox="1"/>
      </xdr:nvSpPr>
      <xdr:spPr>
        <a:xfrm>
          <a:off x="2717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0</xdr:rowOff>
    </xdr:from>
    <xdr:to>
      <xdr:col>3</xdr:col>
      <xdr:colOff>193675</xdr:colOff>
      <xdr:row>73</xdr:row>
      <xdr:rowOff>101600</xdr:rowOff>
    </xdr:to>
    <xdr:sp macro="" textlink="">
      <xdr:nvSpPr>
        <xdr:cNvPr id="385" name="円/楕円 384"/>
        <xdr:cNvSpPr/>
      </xdr:nvSpPr>
      <xdr:spPr>
        <a:xfrm>
          <a:off x="2159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111777</xdr:rowOff>
    </xdr:from>
    <xdr:ext cx="762000" cy="259045"/>
    <xdr:sp macro="" textlink="">
      <xdr:nvSpPr>
        <xdr:cNvPr id="386" name="テキスト ボックス 385"/>
        <xdr:cNvSpPr txBox="1"/>
      </xdr:nvSpPr>
      <xdr:spPr>
        <a:xfrm>
          <a:off x="1828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106680</xdr:rowOff>
    </xdr:from>
    <xdr:to>
      <xdr:col>1</xdr:col>
      <xdr:colOff>676275</xdr:colOff>
      <xdr:row>74</xdr:row>
      <xdr:rowOff>36830</xdr:rowOff>
    </xdr:to>
    <xdr:sp macro="" textlink="">
      <xdr:nvSpPr>
        <xdr:cNvPr id="387" name="円/楕円 386"/>
        <xdr:cNvSpPr/>
      </xdr:nvSpPr>
      <xdr:spPr>
        <a:xfrm>
          <a:off x="12700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47007</xdr:rowOff>
    </xdr:from>
    <xdr:ext cx="762000" cy="259045"/>
    <xdr:sp macro="" textlink="">
      <xdr:nvSpPr>
        <xdr:cNvPr id="388" name="テキスト ボックス 387"/>
        <xdr:cNvSpPr txBox="1"/>
      </xdr:nvSpPr>
      <xdr:spPr>
        <a:xfrm>
          <a:off x="939800" y="123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経常収支比率が類似団体平均を下回っており、今後もこの水準を維持し、不要な経費がないよう努める。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24130</xdr:rowOff>
    </xdr:from>
    <xdr:to>
      <xdr:col>24</xdr:col>
      <xdr:colOff>31750</xdr:colOff>
      <xdr:row>73</xdr:row>
      <xdr:rowOff>58420</xdr:rowOff>
    </xdr:to>
    <xdr:cxnSp macro="">
      <xdr:nvCxnSpPr>
        <xdr:cNvPr id="419" name="直線コネクタ 418"/>
        <xdr:cNvCxnSpPr/>
      </xdr:nvCxnSpPr>
      <xdr:spPr>
        <a:xfrm>
          <a:off x="15671800" y="12539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164864</xdr:rowOff>
    </xdr:from>
    <xdr:ext cx="762000" cy="259045"/>
    <xdr:sp macro="" textlink="">
      <xdr:nvSpPr>
        <xdr:cNvPr id="42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140716</xdr:rowOff>
    </xdr:from>
    <xdr:to>
      <xdr:col>22</xdr:col>
      <xdr:colOff>565150</xdr:colOff>
      <xdr:row>73</xdr:row>
      <xdr:rowOff>24130</xdr:rowOff>
    </xdr:to>
    <xdr:cxnSp macro="">
      <xdr:nvCxnSpPr>
        <xdr:cNvPr id="422" name="直線コネクタ 421"/>
        <xdr:cNvCxnSpPr/>
      </xdr:nvCxnSpPr>
      <xdr:spPr>
        <a:xfrm>
          <a:off x="14782800" y="124851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24" name="テキスト ボックス 423"/>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140716</xdr:rowOff>
    </xdr:from>
    <xdr:to>
      <xdr:col>21</xdr:col>
      <xdr:colOff>361950</xdr:colOff>
      <xdr:row>73</xdr:row>
      <xdr:rowOff>10414</xdr:rowOff>
    </xdr:to>
    <xdr:cxnSp macro="">
      <xdr:nvCxnSpPr>
        <xdr:cNvPr id="425" name="直線コネクタ 424"/>
        <xdr:cNvCxnSpPr/>
      </xdr:nvCxnSpPr>
      <xdr:spPr>
        <a:xfrm flipV="1">
          <a:off x="13893800" y="124851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10414</xdr:rowOff>
    </xdr:from>
    <xdr:to>
      <xdr:col>20</xdr:col>
      <xdr:colOff>158750</xdr:colOff>
      <xdr:row>76</xdr:row>
      <xdr:rowOff>67563</xdr:rowOff>
    </xdr:to>
    <xdr:cxnSp macro="">
      <xdr:nvCxnSpPr>
        <xdr:cNvPr id="428" name="直線コネクタ 427"/>
        <xdr:cNvCxnSpPr/>
      </xdr:nvCxnSpPr>
      <xdr:spPr>
        <a:xfrm flipV="1">
          <a:off x="13004800" y="12526264"/>
          <a:ext cx="889000" cy="5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32275</xdr:rowOff>
    </xdr:from>
    <xdr:ext cx="762000" cy="259045"/>
    <xdr:sp macro="" textlink="">
      <xdr:nvSpPr>
        <xdr:cNvPr id="430" name="テキスト ボックス 429"/>
        <xdr:cNvSpPr txBox="1"/>
      </xdr:nvSpPr>
      <xdr:spPr>
        <a:xfrm>
          <a:off x="13512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32" name="テキスト ボックス 43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7620</xdr:rowOff>
    </xdr:from>
    <xdr:to>
      <xdr:col>24</xdr:col>
      <xdr:colOff>82550</xdr:colOff>
      <xdr:row>73</xdr:row>
      <xdr:rowOff>109220</xdr:rowOff>
    </xdr:to>
    <xdr:sp macro="" textlink="">
      <xdr:nvSpPr>
        <xdr:cNvPr id="438" name="円/楕円 437"/>
        <xdr:cNvSpPr/>
      </xdr:nvSpPr>
      <xdr:spPr>
        <a:xfrm>
          <a:off x="164592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87647</xdr:rowOff>
    </xdr:from>
    <xdr:ext cx="762000" cy="259045"/>
    <xdr:sp macro="" textlink="">
      <xdr:nvSpPr>
        <xdr:cNvPr id="439" name="公債費以外該当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144780</xdr:rowOff>
    </xdr:from>
    <xdr:to>
      <xdr:col>22</xdr:col>
      <xdr:colOff>615950</xdr:colOff>
      <xdr:row>73</xdr:row>
      <xdr:rowOff>74930</xdr:rowOff>
    </xdr:to>
    <xdr:sp macro="" textlink="">
      <xdr:nvSpPr>
        <xdr:cNvPr id="440" name="円/楕円 439"/>
        <xdr:cNvSpPr/>
      </xdr:nvSpPr>
      <xdr:spPr>
        <a:xfrm>
          <a:off x="15621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85107</xdr:rowOff>
    </xdr:from>
    <xdr:ext cx="736600" cy="259045"/>
    <xdr:sp macro="" textlink="">
      <xdr:nvSpPr>
        <xdr:cNvPr id="441" name="テキスト ボックス 440"/>
        <xdr:cNvSpPr txBox="1"/>
      </xdr:nvSpPr>
      <xdr:spPr>
        <a:xfrm>
          <a:off x="15290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89916</xdr:rowOff>
    </xdr:from>
    <xdr:to>
      <xdr:col>21</xdr:col>
      <xdr:colOff>412750</xdr:colOff>
      <xdr:row>73</xdr:row>
      <xdr:rowOff>20066</xdr:rowOff>
    </xdr:to>
    <xdr:sp macro="" textlink="">
      <xdr:nvSpPr>
        <xdr:cNvPr id="442" name="円/楕円 441"/>
        <xdr:cNvSpPr/>
      </xdr:nvSpPr>
      <xdr:spPr>
        <a:xfrm>
          <a:off x="14732000" y="12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30243</xdr:rowOff>
    </xdr:from>
    <xdr:ext cx="762000" cy="259045"/>
    <xdr:sp macro="" textlink="">
      <xdr:nvSpPr>
        <xdr:cNvPr id="443" name="テキスト ボックス 442"/>
        <xdr:cNvSpPr txBox="1"/>
      </xdr:nvSpPr>
      <xdr:spPr>
        <a:xfrm>
          <a:off x="14401800" y="1220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131064</xdr:rowOff>
    </xdr:from>
    <xdr:to>
      <xdr:col>20</xdr:col>
      <xdr:colOff>209550</xdr:colOff>
      <xdr:row>73</xdr:row>
      <xdr:rowOff>61214</xdr:rowOff>
    </xdr:to>
    <xdr:sp macro="" textlink="">
      <xdr:nvSpPr>
        <xdr:cNvPr id="444" name="円/楕円 443"/>
        <xdr:cNvSpPr/>
      </xdr:nvSpPr>
      <xdr:spPr>
        <a:xfrm>
          <a:off x="138430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71391</xdr:rowOff>
    </xdr:from>
    <xdr:ext cx="762000" cy="259045"/>
    <xdr:sp macro="" textlink="">
      <xdr:nvSpPr>
        <xdr:cNvPr id="445" name="テキスト ボックス 444"/>
        <xdr:cNvSpPr txBox="1"/>
      </xdr:nvSpPr>
      <xdr:spPr>
        <a:xfrm>
          <a:off x="13512800" y="122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xdr:rowOff>
    </xdr:from>
    <xdr:to>
      <xdr:col>19</xdr:col>
      <xdr:colOff>6350</xdr:colOff>
      <xdr:row>76</xdr:row>
      <xdr:rowOff>118363</xdr:rowOff>
    </xdr:to>
    <xdr:sp macro="" textlink="">
      <xdr:nvSpPr>
        <xdr:cNvPr id="446" name="円/楕円 445"/>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103140</xdr:rowOff>
    </xdr:from>
    <xdr:ext cx="762000" cy="259045"/>
    <xdr:sp macro="" textlink="">
      <xdr:nvSpPr>
        <xdr:cNvPr id="447" name="テキスト ボックス 446"/>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133585</xdr:rowOff>
    </xdr:from>
    <xdr:to>
      <xdr:col>4</xdr:col>
      <xdr:colOff>1117600</xdr:colOff>
      <xdr:row>16</xdr:row>
      <xdr:rowOff>170097</xdr:rowOff>
    </xdr:to>
    <xdr:cxnSp macro="">
      <xdr:nvCxnSpPr>
        <xdr:cNvPr id="51" name="直線コネクタ 50"/>
        <xdr:cNvCxnSpPr/>
      </xdr:nvCxnSpPr>
      <xdr:spPr bwMode="auto">
        <a:xfrm>
          <a:off x="5003800" y="2924410"/>
          <a:ext cx="647700" cy="3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17734</xdr:rowOff>
    </xdr:from>
    <xdr:ext cx="762000" cy="259045"/>
    <xdr:sp macro="" textlink="">
      <xdr:nvSpPr>
        <xdr:cNvPr id="52" name="人口1人当たり決算額の推移平均値テキスト130"/>
        <xdr:cNvSpPr txBox="1"/>
      </xdr:nvSpPr>
      <xdr:spPr>
        <a:xfrm>
          <a:off x="5740400" y="315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133585</xdr:rowOff>
    </xdr:from>
    <xdr:to>
      <xdr:col>4</xdr:col>
      <xdr:colOff>469900</xdr:colOff>
      <xdr:row>16</xdr:row>
      <xdr:rowOff>138088</xdr:rowOff>
    </xdr:to>
    <xdr:cxnSp macro="">
      <xdr:nvCxnSpPr>
        <xdr:cNvPr id="54" name="直線コネクタ 53"/>
        <xdr:cNvCxnSpPr/>
      </xdr:nvCxnSpPr>
      <xdr:spPr bwMode="auto">
        <a:xfrm flipV="1">
          <a:off x="4305300" y="2924410"/>
          <a:ext cx="698500" cy="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138088</xdr:rowOff>
    </xdr:from>
    <xdr:to>
      <xdr:col>3</xdr:col>
      <xdr:colOff>904875</xdr:colOff>
      <xdr:row>16</xdr:row>
      <xdr:rowOff>170969</xdr:rowOff>
    </xdr:to>
    <xdr:cxnSp macro="">
      <xdr:nvCxnSpPr>
        <xdr:cNvPr id="57" name="直線コネクタ 56"/>
        <xdr:cNvCxnSpPr/>
      </xdr:nvCxnSpPr>
      <xdr:spPr bwMode="auto">
        <a:xfrm flipV="1">
          <a:off x="3606800" y="2928913"/>
          <a:ext cx="698500" cy="32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170969</xdr:rowOff>
    </xdr:from>
    <xdr:to>
      <xdr:col>3</xdr:col>
      <xdr:colOff>206375</xdr:colOff>
      <xdr:row>17</xdr:row>
      <xdr:rowOff>31939</xdr:rowOff>
    </xdr:to>
    <xdr:cxnSp macro="">
      <xdr:nvCxnSpPr>
        <xdr:cNvPr id="60" name="直線コネクタ 59"/>
        <xdr:cNvCxnSpPr/>
      </xdr:nvCxnSpPr>
      <xdr:spPr bwMode="auto">
        <a:xfrm flipV="1">
          <a:off x="2908300" y="2961794"/>
          <a:ext cx="698500" cy="3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119297</xdr:rowOff>
    </xdr:from>
    <xdr:to>
      <xdr:col>5</xdr:col>
      <xdr:colOff>34925</xdr:colOff>
      <xdr:row>17</xdr:row>
      <xdr:rowOff>49447</xdr:rowOff>
    </xdr:to>
    <xdr:sp macro="" textlink="">
      <xdr:nvSpPr>
        <xdr:cNvPr id="70" name="円/楕円 69"/>
        <xdr:cNvSpPr/>
      </xdr:nvSpPr>
      <xdr:spPr bwMode="auto">
        <a:xfrm>
          <a:off x="5600700" y="291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135824</xdr:rowOff>
    </xdr:from>
    <xdr:ext cx="762000" cy="259045"/>
    <xdr:sp macro="" textlink="">
      <xdr:nvSpPr>
        <xdr:cNvPr id="71" name="人口1人当たり決算額の推移該当値テキスト130"/>
        <xdr:cNvSpPr txBox="1"/>
      </xdr:nvSpPr>
      <xdr:spPr>
        <a:xfrm>
          <a:off x="5740400" y="275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397,773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82785</xdr:rowOff>
    </xdr:from>
    <xdr:to>
      <xdr:col>4</xdr:col>
      <xdr:colOff>520700</xdr:colOff>
      <xdr:row>17</xdr:row>
      <xdr:rowOff>12935</xdr:rowOff>
    </xdr:to>
    <xdr:sp macro="" textlink="">
      <xdr:nvSpPr>
        <xdr:cNvPr id="72" name="円/楕円 71"/>
        <xdr:cNvSpPr/>
      </xdr:nvSpPr>
      <xdr:spPr bwMode="auto">
        <a:xfrm>
          <a:off x="4953000" y="287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23112</xdr:rowOff>
    </xdr:from>
    <xdr:ext cx="736600" cy="259045"/>
    <xdr:sp macro="" textlink="">
      <xdr:nvSpPr>
        <xdr:cNvPr id="73" name="テキスト ボックス 72"/>
        <xdr:cNvSpPr txBox="1"/>
      </xdr:nvSpPr>
      <xdr:spPr>
        <a:xfrm>
          <a:off x="4622800" y="264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420,134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87288</xdr:rowOff>
    </xdr:from>
    <xdr:to>
      <xdr:col>3</xdr:col>
      <xdr:colOff>955675</xdr:colOff>
      <xdr:row>17</xdr:row>
      <xdr:rowOff>17438</xdr:rowOff>
    </xdr:to>
    <xdr:sp macro="" textlink="">
      <xdr:nvSpPr>
        <xdr:cNvPr id="74" name="円/楕円 73"/>
        <xdr:cNvSpPr/>
      </xdr:nvSpPr>
      <xdr:spPr bwMode="auto">
        <a:xfrm>
          <a:off x="4254500" y="2878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27615</xdr:rowOff>
    </xdr:from>
    <xdr:ext cx="762000" cy="259045"/>
    <xdr:sp macro="" textlink="">
      <xdr:nvSpPr>
        <xdr:cNvPr id="75" name="テキスト ボックス 74"/>
        <xdr:cNvSpPr txBox="1"/>
      </xdr:nvSpPr>
      <xdr:spPr>
        <a:xfrm>
          <a:off x="3924300" y="264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417,376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120169</xdr:rowOff>
    </xdr:from>
    <xdr:to>
      <xdr:col>3</xdr:col>
      <xdr:colOff>257175</xdr:colOff>
      <xdr:row>17</xdr:row>
      <xdr:rowOff>50319</xdr:rowOff>
    </xdr:to>
    <xdr:sp macro="" textlink="">
      <xdr:nvSpPr>
        <xdr:cNvPr id="76" name="円/楕円 75"/>
        <xdr:cNvSpPr/>
      </xdr:nvSpPr>
      <xdr:spPr bwMode="auto">
        <a:xfrm>
          <a:off x="3556000" y="291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60496</xdr:rowOff>
    </xdr:from>
    <xdr:ext cx="762000" cy="259045"/>
    <xdr:sp macro="" textlink="">
      <xdr:nvSpPr>
        <xdr:cNvPr id="77" name="テキスト ボックス 76"/>
        <xdr:cNvSpPr txBox="1"/>
      </xdr:nvSpPr>
      <xdr:spPr>
        <a:xfrm>
          <a:off x="3225800" y="267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397,239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152589</xdr:rowOff>
    </xdr:from>
    <xdr:to>
      <xdr:col>2</xdr:col>
      <xdr:colOff>692150</xdr:colOff>
      <xdr:row>17</xdr:row>
      <xdr:rowOff>82739</xdr:rowOff>
    </xdr:to>
    <xdr:sp macro="" textlink="">
      <xdr:nvSpPr>
        <xdr:cNvPr id="78" name="円/楕円 77"/>
        <xdr:cNvSpPr/>
      </xdr:nvSpPr>
      <xdr:spPr bwMode="auto">
        <a:xfrm>
          <a:off x="2857500" y="2943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92916</xdr:rowOff>
    </xdr:from>
    <xdr:ext cx="762000" cy="259045"/>
    <xdr:sp macro="" textlink="">
      <xdr:nvSpPr>
        <xdr:cNvPr id="79" name="テキスト ボックス 78"/>
        <xdr:cNvSpPr txBox="1"/>
      </xdr:nvSpPr>
      <xdr:spPr>
        <a:xfrm>
          <a:off x="2527300" y="27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377,384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152901</xdr:rowOff>
    </xdr:from>
    <xdr:to>
      <xdr:col>4</xdr:col>
      <xdr:colOff>1117600</xdr:colOff>
      <xdr:row>35</xdr:row>
      <xdr:rowOff>276169</xdr:rowOff>
    </xdr:to>
    <xdr:cxnSp macro="">
      <xdr:nvCxnSpPr>
        <xdr:cNvPr id="112" name="直線コネクタ 111"/>
        <xdr:cNvCxnSpPr/>
      </xdr:nvCxnSpPr>
      <xdr:spPr bwMode="auto">
        <a:xfrm>
          <a:off x="5003800" y="6763251"/>
          <a:ext cx="647700" cy="123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124722</xdr:rowOff>
    </xdr:from>
    <xdr:to>
      <xdr:col>4</xdr:col>
      <xdr:colOff>469900</xdr:colOff>
      <xdr:row>35</xdr:row>
      <xdr:rowOff>152901</xdr:rowOff>
    </xdr:to>
    <xdr:cxnSp macro="">
      <xdr:nvCxnSpPr>
        <xdr:cNvPr id="115" name="直線コネクタ 114"/>
        <xdr:cNvCxnSpPr/>
      </xdr:nvCxnSpPr>
      <xdr:spPr bwMode="auto">
        <a:xfrm>
          <a:off x="4305300" y="6735072"/>
          <a:ext cx="698500" cy="2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112026</xdr:rowOff>
    </xdr:from>
    <xdr:to>
      <xdr:col>3</xdr:col>
      <xdr:colOff>904875</xdr:colOff>
      <xdr:row>35</xdr:row>
      <xdr:rowOff>124722</xdr:rowOff>
    </xdr:to>
    <xdr:cxnSp macro="">
      <xdr:nvCxnSpPr>
        <xdr:cNvPr id="118" name="直線コネクタ 117"/>
        <xdr:cNvCxnSpPr/>
      </xdr:nvCxnSpPr>
      <xdr:spPr bwMode="auto">
        <a:xfrm>
          <a:off x="3606800" y="6722376"/>
          <a:ext cx="698500" cy="1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112026</xdr:rowOff>
    </xdr:from>
    <xdr:to>
      <xdr:col>3</xdr:col>
      <xdr:colOff>206375</xdr:colOff>
      <xdr:row>35</xdr:row>
      <xdr:rowOff>113825</xdr:rowOff>
    </xdr:to>
    <xdr:cxnSp macro="">
      <xdr:nvCxnSpPr>
        <xdr:cNvPr id="121" name="直線コネクタ 120"/>
        <xdr:cNvCxnSpPr/>
      </xdr:nvCxnSpPr>
      <xdr:spPr bwMode="auto">
        <a:xfrm flipV="1">
          <a:off x="2908300" y="6722376"/>
          <a:ext cx="698500" cy="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120228</xdr:rowOff>
    </xdr:from>
    <xdr:ext cx="762000" cy="259045"/>
    <xdr:sp macro="" textlink="">
      <xdr:nvSpPr>
        <xdr:cNvPr id="123" name="テキスト ボックス 122"/>
        <xdr:cNvSpPr txBox="1"/>
      </xdr:nvSpPr>
      <xdr:spPr>
        <a:xfrm>
          <a:off x="3225800" y="638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142059</xdr:rowOff>
    </xdr:from>
    <xdr:ext cx="762000" cy="259045"/>
    <xdr:sp macro="" textlink="">
      <xdr:nvSpPr>
        <xdr:cNvPr id="125" name="テキスト ボックス 124"/>
        <xdr:cNvSpPr txBox="1"/>
      </xdr:nvSpPr>
      <xdr:spPr>
        <a:xfrm>
          <a:off x="2527300" y="640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225369</xdr:rowOff>
    </xdr:from>
    <xdr:to>
      <xdr:col>5</xdr:col>
      <xdr:colOff>34925</xdr:colOff>
      <xdr:row>35</xdr:row>
      <xdr:rowOff>326969</xdr:rowOff>
    </xdr:to>
    <xdr:sp macro="" textlink="">
      <xdr:nvSpPr>
        <xdr:cNvPr id="131" name="円/楕円 130"/>
        <xdr:cNvSpPr/>
      </xdr:nvSpPr>
      <xdr:spPr bwMode="auto">
        <a:xfrm>
          <a:off x="5600700" y="683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197446</xdr:rowOff>
    </xdr:from>
    <xdr:ext cx="762000" cy="259045"/>
    <xdr:sp macro="" textlink="">
      <xdr:nvSpPr>
        <xdr:cNvPr id="132" name="人口1人当たり決算額の推移該当値テキスト445"/>
        <xdr:cNvSpPr txBox="1"/>
      </xdr:nvSpPr>
      <xdr:spPr>
        <a:xfrm>
          <a:off x="5740400" y="680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37,924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102101</xdr:rowOff>
    </xdr:from>
    <xdr:to>
      <xdr:col>4</xdr:col>
      <xdr:colOff>520700</xdr:colOff>
      <xdr:row>35</xdr:row>
      <xdr:rowOff>203701</xdr:rowOff>
    </xdr:to>
    <xdr:sp macro="" textlink="">
      <xdr:nvSpPr>
        <xdr:cNvPr id="133" name="円/楕円 132"/>
        <xdr:cNvSpPr/>
      </xdr:nvSpPr>
      <xdr:spPr bwMode="auto">
        <a:xfrm>
          <a:off x="4953000" y="671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213878</xdr:rowOff>
    </xdr:from>
    <xdr:ext cx="736600" cy="259045"/>
    <xdr:sp macro="" textlink="">
      <xdr:nvSpPr>
        <xdr:cNvPr id="134" name="テキスト ボックス 133"/>
        <xdr:cNvSpPr txBox="1"/>
      </xdr:nvSpPr>
      <xdr:spPr>
        <a:xfrm>
          <a:off x="4622800" y="648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73922</xdr:rowOff>
    </xdr:from>
    <xdr:to>
      <xdr:col>3</xdr:col>
      <xdr:colOff>955675</xdr:colOff>
      <xdr:row>35</xdr:row>
      <xdr:rowOff>175522</xdr:rowOff>
    </xdr:to>
    <xdr:sp macro="" textlink="">
      <xdr:nvSpPr>
        <xdr:cNvPr id="135" name="円/楕円 134"/>
        <xdr:cNvSpPr/>
      </xdr:nvSpPr>
      <xdr:spPr bwMode="auto">
        <a:xfrm>
          <a:off x="4254500" y="668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185699</xdr:rowOff>
    </xdr:from>
    <xdr:ext cx="762000" cy="259045"/>
    <xdr:sp macro="" textlink="">
      <xdr:nvSpPr>
        <xdr:cNvPr id="136" name="テキスト ボックス 135"/>
        <xdr:cNvSpPr txBox="1"/>
      </xdr:nvSpPr>
      <xdr:spPr>
        <a:xfrm>
          <a:off x="3924300" y="645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61226</xdr:rowOff>
    </xdr:from>
    <xdr:to>
      <xdr:col>3</xdr:col>
      <xdr:colOff>257175</xdr:colOff>
      <xdr:row>35</xdr:row>
      <xdr:rowOff>162826</xdr:rowOff>
    </xdr:to>
    <xdr:sp macro="" textlink="">
      <xdr:nvSpPr>
        <xdr:cNvPr id="137" name="円/楕円 136"/>
        <xdr:cNvSpPr/>
      </xdr:nvSpPr>
      <xdr:spPr bwMode="auto">
        <a:xfrm>
          <a:off x="3556000" y="667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147603</xdr:rowOff>
    </xdr:from>
    <xdr:ext cx="762000" cy="259045"/>
    <xdr:sp macro="" textlink="">
      <xdr:nvSpPr>
        <xdr:cNvPr id="138" name="テキスト ボックス 137"/>
        <xdr:cNvSpPr txBox="1"/>
      </xdr:nvSpPr>
      <xdr:spPr>
        <a:xfrm>
          <a:off x="3225800" y="67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63025</xdr:rowOff>
    </xdr:from>
    <xdr:to>
      <xdr:col>2</xdr:col>
      <xdr:colOff>692150</xdr:colOff>
      <xdr:row>35</xdr:row>
      <xdr:rowOff>164625</xdr:rowOff>
    </xdr:to>
    <xdr:sp macro="" textlink="">
      <xdr:nvSpPr>
        <xdr:cNvPr id="139" name="円/楕円 138"/>
        <xdr:cNvSpPr/>
      </xdr:nvSpPr>
      <xdr:spPr bwMode="auto">
        <a:xfrm>
          <a:off x="2857500" y="667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149402</xdr:rowOff>
    </xdr:from>
    <xdr:ext cx="762000" cy="259045"/>
    <xdr:sp macro="" textlink="">
      <xdr:nvSpPr>
        <xdr:cNvPr id="140" name="テキスト ボックス 139"/>
        <xdr:cNvSpPr txBox="1"/>
      </xdr:nvSpPr>
      <xdr:spPr>
        <a:xfrm>
          <a:off x="2527300" y="675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財政調整基金～平成２０年度より標準財政規模妃２０％以上を維持。</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実質収支額～５年間で標準財政規模比５％未満で推移している。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実質単年度収支～財政調整基金の取崩を少額に抑えられたことから　　　　　　　　　　プラスになった。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一般会計及びすべての特別会計で赤字が生じていない。</a:t>
          </a:r>
        </a:p>
        <a:p>
          <a:r>
            <a:rPr kumimoji="1" lang="ja-JP" altLang="en-US" sz="1400">
              <a:latin typeface="ＭＳ ゴシック" pitchFamily="49" charset="-128"/>
              <a:ea typeface="ＭＳ ゴシック" pitchFamily="49" charset="-128"/>
            </a:rPr>
            <a:t>今後も各会計で適切な財政運営を行っていく。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元利償還金～地方債の新規発行ないため、減少傾向にある。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公営企業債の元利償還金に対する繰入金～平成２３年度よりが元利償還金が減少し始めるため、減少傾向になる。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実質公債費比率の分子～元利償還金の減少に伴い、低下傾向にある。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○一般会計等に係る地方債残高</a:t>
          </a:r>
        </a:p>
        <a:p>
          <a:r>
            <a:rPr kumimoji="1" lang="ja-JP" altLang="en-US" sz="1400">
              <a:latin typeface="ＭＳ ゴシック" pitchFamily="49" charset="-128"/>
              <a:ea typeface="ＭＳ ゴシック" pitchFamily="49" charset="-128"/>
            </a:rPr>
            <a:t>地方債の新規発行がないことから、減少している。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a:t>
          </a:r>
        </a:p>
        <a:p>
          <a:r>
            <a:rPr kumimoji="1" lang="ja-JP" altLang="en-US" sz="1400">
              <a:latin typeface="ＭＳ ゴシック" pitchFamily="49" charset="-128"/>
              <a:ea typeface="ＭＳ ゴシック" pitchFamily="49" charset="-128"/>
            </a:rPr>
            <a:t>公共下水道事業等の公営企業の地方債残高は減少傾向にあり、これに伴い償還に対する繰入も減少している。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○将来の負担比率の分子</a:t>
          </a:r>
        </a:p>
        <a:p>
          <a:r>
            <a:rPr kumimoji="1" lang="ja-JP" altLang="en-US" sz="1400">
              <a:latin typeface="ＭＳ ゴシック" pitchFamily="49" charset="-128"/>
              <a:ea typeface="ＭＳ ゴシック" pitchFamily="49" charset="-128"/>
            </a:rPr>
            <a:t>地方債現在高、公営企業債等繰入見込額が減少したため、減少傾向にある。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6" workbookViewId="0">
      <selection activeCell="AY8" sqref="AY8:BM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5076333</v>
      </c>
      <c r="BO4" s="379"/>
      <c r="BP4" s="379"/>
      <c r="BQ4" s="379"/>
      <c r="BR4" s="379"/>
      <c r="BS4" s="379"/>
      <c r="BT4" s="379"/>
      <c r="BU4" s="380"/>
      <c r="BV4" s="378">
        <v>5846586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0.4</v>
      </c>
      <c r="CU4" s="554"/>
      <c r="CV4" s="554"/>
      <c r="CW4" s="554"/>
      <c r="CX4" s="554"/>
      <c r="CY4" s="554"/>
      <c r="CZ4" s="554"/>
      <c r="DA4" s="555"/>
      <c r="DB4" s="553">
        <v>4.5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5064394</v>
      </c>
      <c r="BO5" s="384"/>
      <c r="BP5" s="384"/>
      <c r="BQ5" s="384"/>
      <c r="BR5" s="384"/>
      <c r="BS5" s="384"/>
      <c r="BT5" s="384"/>
      <c r="BU5" s="385"/>
      <c r="BV5" s="383">
        <v>5726525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40.6</v>
      </c>
      <c r="CU5" s="354"/>
      <c r="CV5" s="354"/>
      <c r="CW5" s="354"/>
      <c r="CX5" s="354"/>
      <c r="CY5" s="354"/>
      <c r="CZ5" s="354"/>
      <c r="DA5" s="355"/>
      <c r="DB5" s="353">
        <v>39.200000000000003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86</v>
      </c>
      <c r="AV6" s="439"/>
      <c r="AW6" s="439"/>
      <c r="AX6" s="439"/>
      <c r="AY6" s="363" t="s">
        <v>87</v>
      </c>
      <c r="AZ6" s="364"/>
      <c r="BA6" s="364"/>
      <c r="BB6" s="364"/>
      <c r="BC6" s="364"/>
      <c r="BD6" s="364"/>
      <c r="BE6" s="364"/>
      <c r="BF6" s="364"/>
      <c r="BG6" s="364"/>
      <c r="BH6" s="364"/>
      <c r="BI6" s="364"/>
      <c r="BJ6" s="364"/>
      <c r="BK6" s="364"/>
      <c r="BL6" s="364"/>
      <c r="BM6" s="365"/>
      <c r="BN6" s="383">
        <v>11939</v>
      </c>
      <c r="BO6" s="384"/>
      <c r="BP6" s="384"/>
      <c r="BQ6" s="384"/>
      <c r="BR6" s="384"/>
      <c r="BS6" s="384"/>
      <c r="BT6" s="384"/>
      <c r="BU6" s="385"/>
      <c r="BV6" s="383">
        <v>120061</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7">
        <v>40.6</v>
      </c>
      <c r="CU6" s="528"/>
      <c r="CV6" s="528"/>
      <c r="CW6" s="528"/>
      <c r="CX6" s="528"/>
      <c r="CY6" s="528"/>
      <c r="CZ6" s="528"/>
      <c r="DA6" s="529"/>
      <c r="DB6" s="527">
        <v>39.200000000000003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89</v>
      </c>
      <c r="AN7" s="357"/>
      <c r="AO7" s="357"/>
      <c r="AP7" s="357"/>
      <c r="AQ7" s="357"/>
      <c r="AR7" s="357"/>
      <c r="AS7" s="357"/>
      <c r="AT7" s="358"/>
      <c r="AU7" s="438" t="s">
        <v>90</v>
      </c>
      <c r="AV7" s="439"/>
      <c r="AW7" s="439"/>
      <c r="AX7" s="439"/>
      <c r="AY7" s="363" t="s">
        <v>91</v>
      </c>
      <c r="AZ7" s="364"/>
      <c r="BA7" s="364"/>
      <c r="BB7" s="364"/>
      <c r="BC7" s="364"/>
      <c r="BD7" s="364"/>
      <c r="BE7" s="364"/>
      <c r="BF7" s="364"/>
      <c r="BG7" s="364"/>
      <c r="BH7" s="364"/>
      <c r="BI7" s="364"/>
      <c r="BJ7" s="364"/>
      <c r="BK7" s="364"/>
      <c r="BL7" s="364"/>
      <c r="BM7" s="365"/>
      <c r="BN7" s="383" t="s">
        <v>92</v>
      </c>
      <c r="BO7" s="384"/>
      <c r="BP7" s="384"/>
      <c r="BQ7" s="384"/>
      <c r="BR7" s="384"/>
      <c r="BS7" s="384"/>
      <c r="BT7" s="384"/>
      <c r="BU7" s="385"/>
      <c r="BV7" s="383" t="s">
        <v>92</v>
      </c>
      <c r="BW7" s="384"/>
      <c r="BX7" s="384"/>
      <c r="BY7" s="384"/>
      <c r="BZ7" s="384"/>
      <c r="CA7" s="384"/>
      <c r="CB7" s="384"/>
      <c r="CC7" s="385"/>
      <c r="CD7" s="392" t="s">
        <v>93</v>
      </c>
      <c r="CE7" s="393"/>
      <c r="CF7" s="393"/>
      <c r="CG7" s="393"/>
      <c r="CH7" s="393"/>
      <c r="CI7" s="393"/>
      <c r="CJ7" s="393"/>
      <c r="CK7" s="393"/>
      <c r="CL7" s="393"/>
      <c r="CM7" s="393"/>
      <c r="CN7" s="393"/>
      <c r="CO7" s="393"/>
      <c r="CP7" s="393"/>
      <c r="CQ7" s="393"/>
      <c r="CR7" s="393"/>
      <c r="CS7" s="394"/>
      <c r="CT7" s="383">
        <v>2788474</v>
      </c>
      <c r="CU7" s="384"/>
      <c r="CV7" s="384"/>
      <c r="CW7" s="384"/>
      <c r="CX7" s="384"/>
      <c r="CY7" s="384"/>
      <c r="CZ7" s="384"/>
      <c r="DA7" s="385"/>
      <c r="DB7" s="383">
        <v>2660450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94</v>
      </c>
      <c r="AN8" s="357"/>
      <c r="AO8" s="357"/>
      <c r="AP8" s="357"/>
      <c r="AQ8" s="357"/>
      <c r="AR8" s="357"/>
      <c r="AS8" s="357"/>
      <c r="AT8" s="358"/>
      <c r="AU8" s="438" t="s">
        <v>95</v>
      </c>
      <c r="AV8" s="439"/>
      <c r="AW8" s="439"/>
      <c r="AX8" s="439"/>
      <c r="AY8" s="363" t="s">
        <v>96</v>
      </c>
      <c r="AZ8" s="364"/>
      <c r="BA8" s="364"/>
      <c r="BB8" s="364"/>
      <c r="BC8" s="364"/>
      <c r="BD8" s="364"/>
      <c r="BE8" s="364"/>
      <c r="BF8" s="364"/>
      <c r="BG8" s="364"/>
      <c r="BH8" s="364"/>
      <c r="BI8" s="364"/>
      <c r="BJ8" s="364"/>
      <c r="BK8" s="364"/>
      <c r="BL8" s="364"/>
      <c r="BM8" s="365"/>
      <c r="BN8" s="383">
        <v>11939</v>
      </c>
      <c r="BO8" s="384"/>
      <c r="BP8" s="384"/>
      <c r="BQ8" s="384"/>
      <c r="BR8" s="384"/>
      <c r="BS8" s="384"/>
      <c r="BT8" s="384"/>
      <c r="BU8" s="385"/>
      <c r="BV8" s="383">
        <v>120061</v>
      </c>
      <c r="BW8" s="384"/>
      <c r="BX8" s="384"/>
      <c r="BY8" s="384"/>
      <c r="BZ8" s="384"/>
      <c r="CA8" s="384"/>
      <c r="CB8" s="384"/>
      <c r="CC8" s="385"/>
      <c r="CD8" s="392" t="s">
        <v>97</v>
      </c>
      <c r="CE8" s="393"/>
      <c r="CF8" s="393"/>
      <c r="CG8" s="393"/>
      <c r="CH8" s="393"/>
      <c r="CI8" s="393"/>
      <c r="CJ8" s="393"/>
      <c r="CK8" s="393"/>
      <c r="CL8" s="393"/>
      <c r="CM8" s="393"/>
      <c r="CN8" s="393"/>
      <c r="CO8" s="393"/>
      <c r="CP8" s="393"/>
      <c r="CQ8" s="393"/>
      <c r="CR8" s="393"/>
      <c r="CS8" s="394"/>
      <c r="CT8" s="490">
        <v>2.0099999999999998</v>
      </c>
      <c r="CU8" s="491"/>
      <c r="CV8" s="491"/>
      <c r="CW8" s="491"/>
      <c r="CX8" s="491"/>
      <c r="CY8" s="491"/>
      <c r="CZ8" s="491"/>
      <c r="DA8" s="492"/>
      <c r="DB8" s="490">
        <v>2.0699999999999998</v>
      </c>
      <c r="DC8" s="491"/>
      <c r="DD8" s="491"/>
      <c r="DE8" s="491"/>
      <c r="DF8" s="491"/>
      <c r="DG8" s="491"/>
      <c r="DH8" s="491"/>
      <c r="DI8" s="492"/>
      <c r="DJ8" s="137"/>
      <c r="DK8" s="137"/>
      <c r="DL8" s="137"/>
      <c r="DM8" s="137"/>
      <c r="DN8" s="137"/>
      <c r="DO8" s="137"/>
    </row>
    <row r="9" spans="1:119" ht="18.75" customHeight="1" thickBot="1">
      <c r="A9" s="138"/>
      <c r="B9" s="516" t="s">
        <v>98</v>
      </c>
      <c r="C9" s="517"/>
      <c r="D9" s="517"/>
      <c r="E9" s="517"/>
      <c r="F9" s="517"/>
      <c r="G9" s="517"/>
      <c r="H9" s="517"/>
      <c r="I9" s="517"/>
      <c r="J9" s="517"/>
      <c r="K9" s="444"/>
      <c r="L9" s="518" t="s">
        <v>99</v>
      </c>
      <c r="M9" s="519"/>
      <c r="N9" s="519"/>
      <c r="O9" s="519"/>
      <c r="P9" s="519"/>
      <c r="Q9" s="520"/>
      <c r="R9" s="521">
        <v>1883</v>
      </c>
      <c r="S9" s="522"/>
      <c r="T9" s="522"/>
      <c r="U9" s="522"/>
      <c r="V9" s="523"/>
      <c r="W9" s="460" t="s">
        <v>100</v>
      </c>
      <c r="X9" s="461"/>
      <c r="Y9" s="461"/>
      <c r="Z9" s="461"/>
      <c r="AA9" s="461"/>
      <c r="AB9" s="461"/>
      <c r="AC9" s="461"/>
      <c r="AD9" s="461"/>
      <c r="AE9" s="461"/>
      <c r="AF9" s="461"/>
      <c r="AG9" s="461"/>
      <c r="AH9" s="461"/>
      <c r="AI9" s="461"/>
      <c r="AJ9" s="461"/>
      <c r="AK9" s="461"/>
      <c r="AL9" s="524"/>
      <c r="AM9" s="450" t="s">
        <v>101</v>
      </c>
      <c r="AN9" s="357"/>
      <c r="AO9" s="357"/>
      <c r="AP9" s="357"/>
      <c r="AQ9" s="357"/>
      <c r="AR9" s="357"/>
      <c r="AS9" s="357"/>
      <c r="AT9" s="358"/>
      <c r="AU9" s="438" t="s">
        <v>78</v>
      </c>
      <c r="AV9" s="439"/>
      <c r="AW9" s="439"/>
      <c r="AX9" s="439"/>
      <c r="AY9" s="363" t="s">
        <v>102</v>
      </c>
      <c r="AZ9" s="364"/>
      <c r="BA9" s="364"/>
      <c r="BB9" s="364"/>
      <c r="BC9" s="364"/>
      <c r="BD9" s="364"/>
      <c r="BE9" s="364"/>
      <c r="BF9" s="364"/>
      <c r="BG9" s="364"/>
      <c r="BH9" s="364"/>
      <c r="BI9" s="364"/>
      <c r="BJ9" s="364"/>
      <c r="BK9" s="364"/>
      <c r="BL9" s="364"/>
      <c r="BM9" s="365"/>
      <c r="BN9" s="383">
        <v>-108122</v>
      </c>
      <c r="BO9" s="384"/>
      <c r="BP9" s="384"/>
      <c r="BQ9" s="384"/>
      <c r="BR9" s="384"/>
      <c r="BS9" s="384"/>
      <c r="BT9" s="384"/>
      <c r="BU9" s="385"/>
      <c r="BV9" s="383">
        <v>-12989</v>
      </c>
      <c r="BW9" s="384"/>
      <c r="BX9" s="384"/>
      <c r="BY9" s="384"/>
      <c r="BZ9" s="384"/>
      <c r="CA9" s="384"/>
      <c r="CB9" s="384"/>
      <c r="CC9" s="385"/>
      <c r="CD9" s="392" t="s">
        <v>103</v>
      </c>
      <c r="CE9" s="393"/>
      <c r="CF9" s="393"/>
      <c r="CG9" s="393"/>
      <c r="CH9" s="393"/>
      <c r="CI9" s="393"/>
      <c r="CJ9" s="393"/>
      <c r="CK9" s="393"/>
      <c r="CL9" s="393"/>
      <c r="CM9" s="393"/>
      <c r="CN9" s="393"/>
      <c r="CO9" s="393"/>
      <c r="CP9" s="393"/>
      <c r="CQ9" s="393"/>
      <c r="CR9" s="393"/>
      <c r="CS9" s="394"/>
      <c r="CT9" s="353">
        <v>0.8</v>
      </c>
      <c r="CU9" s="354"/>
      <c r="CV9" s="354"/>
      <c r="CW9" s="354"/>
      <c r="CX9" s="354"/>
      <c r="CY9" s="354"/>
      <c r="CZ9" s="354"/>
      <c r="DA9" s="355"/>
      <c r="DB9" s="353">
        <v>0.7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104</v>
      </c>
      <c r="M10" s="357"/>
      <c r="N10" s="357"/>
      <c r="O10" s="357"/>
      <c r="P10" s="357"/>
      <c r="Q10" s="358"/>
      <c r="R10" s="359">
        <v>2185</v>
      </c>
      <c r="S10" s="360"/>
      <c r="T10" s="360"/>
      <c r="U10" s="360"/>
      <c r="V10" s="362"/>
      <c r="W10" s="525"/>
      <c r="X10" s="345"/>
      <c r="Y10" s="345"/>
      <c r="Z10" s="345"/>
      <c r="AA10" s="345"/>
      <c r="AB10" s="345"/>
      <c r="AC10" s="345"/>
      <c r="AD10" s="345"/>
      <c r="AE10" s="345"/>
      <c r="AF10" s="345"/>
      <c r="AG10" s="345"/>
      <c r="AH10" s="345"/>
      <c r="AI10" s="345"/>
      <c r="AJ10" s="345"/>
      <c r="AK10" s="345"/>
      <c r="AL10" s="526"/>
      <c r="AM10" s="450" t="s">
        <v>105</v>
      </c>
      <c r="AN10" s="357"/>
      <c r="AO10" s="357"/>
      <c r="AP10" s="357"/>
      <c r="AQ10" s="357"/>
      <c r="AR10" s="357"/>
      <c r="AS10" s="357"/>
      <c r="AT10" s="358"/>
      <c r="AU10" s="438" t="s">
        <v>106</v>
      </c>
      <c r="AV10" s="439"/>
      <c r="AW10" s="439"/>
      <c r="AX10" s="439"/>
      <c r="AY10" s="363" t="s">
        <v>107</v>
      </c>
      <c r="AZ10" s="364"/>
      <c r="BA10" s="364"/>
      <c r="BB10" s="364"/>
      <c r="BC10" s="364"/>
      <c r="BD10" s="364"/>
      <c r="BE10" s="364"/>
      <c r="BF10" s="364"/>
      <c r="BG10" s="364"/>
      <c r="BH10" s="364"/>
      <c r="BI10" s="364"/>
      <c r="BJ10" s="364"/>
      <c r="BK10" s="364"/>
      <c r="BL10" s="364"/>
      <c r="BM10" s="365"/>
      <c r="BN10" s="383">
        <v>545323</v>
      </c>
      <c r="BO10" s="384"/>
      <c r="BP10" s="384"/>
      <c r="BQ10" s="384"/>
      <c r="BR10" s="384"/>
      <c r="BS10" s="384"/>
      <c r="BT10" s="384"/>
      <c r="BU10" s="385"/>
      <c r="BV10" s="383">
        <v>115275</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109</v>
      </c>
      <c r="M11" s="428"/>
      <c r="N11" s="428"/>
      <c r="O11" s="428"/>
      <c r="P11" s="428"/>
      <c r="Q11" s="429"/>
      <c r="R11" s="513" t="s">
        <v>110</v>
      </c>
      <c r="S11" s="514"/>
      <c r="T11" s="514"/>
      <c r="U11" s="514"/>
      <c r="V11" s="515"/>
      <c r="W11" s="525"/>
      <c r="X11" s="345"/>
      <c r="Y11" s="345"/>
      <c r="Z11" s="345"/>
      <c r="AA11" s="345"/>
      <c r="AB11" s="345"/>
      <c r="AC11" s="345"/>
      <c r="AD11" s="345"/>
      <c r="AE11" s="345"/>
      <c r="AF11" s="345"/>
      <c r="AG11" s="345"/>
      <c r="AH11" s="345"/>
      <c r="AI11" s="345"/>
      <c r="AJ11" s="345"/>
      <c r="AK11" s="345"/>
      <c r="AL11" s="526"/>
      <c r="AM11" s="450" t="s">
        <v>111</v>
      </c>
      <c r="AN11" s="357"/>
      <c r="AO11" s="357"/>
      <c r="AP11" s="357"/>
      <c r="AQ11" s="357"/>
      <c r="AR11" s="357"/>
      <c r="AS11" s="357"/>
      <c r="AT11" s="358"/>
      <c r="AU11" s="438" t="s">
        <v>86</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1825</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1822</v>
      </c>
      <c r="S13" s="483"/>
      <c r="T13" s="483"/>
      <c r="U13" s="483"/>
      <c r="V13" s="484"/>
      <c r="W13" s="470" t="s">
        <v>125</v>
      </c>
      <c r="X13" s="396"/>
      <c r="Y13" s="396"/>
      <c r="Z13" s="396"/>
      <c r="AA13" s="396"/>
      <c r="AB13" s="397"/>
      <c r="AC13" s="359">
        <v>73</v>
      </c>
      <c r="AD13" s="360"/>
      <c r="AE13" s="360"/>
      <c r="AF13" s="360"/>
      <c r="AG13" s="361"/>
      <c r="AH13" s="359">
        <v>90</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437201</v>
      </c>
      <c r="BO13" s="384"/>
      <c r="BP13" s="384"/>
      <c r="BQ13" s="384"/>
      <c r="BR13" s="384"/>
      <c r="BS13" s="384"/>
      <c r="BT13" s="384"/>
      <c r="BU13" s="385"/>
      <c r="BV13" s="383">
        <v>102286</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3.4</v>
      </c>
      <c r="CU13" s="354"/>
      <c r="CV13" s="354"/>
      <c r="CW13" s="354"/>
      <c r="CX13" s="354"/>
      <c r="CY13" s="354"/>
      <c r="CZ13" s="354"/>
      <c r="DA13" s="355"/>
      <c r="DB13" s="353">
        <v>3.9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1839</v>
      </c>
      <c r="S14" s="483"/>
      <c r="T14" s="483"/>
      <c r="U14" s="483"/>
      <c r="V14" s="484"/>
      <c r="W14" s="485"/>
      <c r="X14" s="399"/>
      <c r="Y14" s="399"/>
      <c r="Z14" s="399"/>
      <c r="AA14" s="399"/>
      <c r="AB14" s="400"/>
      <c r="AC14" s="475">
        <v>8.6999999999999993</v>
      </c>
      <c r="AD14" s="476"/>
      <c r="AE14" s="476"/>
      <c r="AF14" s="476"/>
      <c r="AG14" s="477"/>
      <c r="AH14" s="475">
        <v>8.8000000000000007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1836</v>
      </c>
      <c r="S15" s="483"/>
      <c r="T15" s="483"/>
      <c r="U15" s="483"/>
      <c r="V15" s="484"/>
      <c r="W15" s="470" t="s">
        <v>132</v>
      </c>
      <c r="X15" s="396"/>
      <c r="Y15" s="396"/>
      <c r="Z15" s="396"/>
      <c r="AA15" s="396"/>
      <c r="AB15" s="397"/>
      <c r="AC15" s="359">
        <v>188</v>
      </c>
      <c r="AD15" s="360"/>
      <c r="AE15" s="360"/>
      <c r="AF15" s="360"/>
      <c r="AG15" s="361"/>
      <c r="AH15" s="359">
        <v>360</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2096886</v>
      </c>
      <c r="BO15" s="379"/>
      <c r="BP15" s="379"/>
      <c r="BQ15" s="379"/>
      <c r="BR15" s="379"/>
      <c r="BS15" s="379"/>
      <c r="BT15" s="379"/>
      <c r="BU15" s="380"/>
      <c r="BV15" s="378">
        <v>1990092</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22.5</v>
      </c>
      <c r="AD16" s="476"/>
      <c r="AE16" s="476"/>
      <c r="AF16" s="476"/>
      <c r="AG16" s="477"/>
      <c r="AH16" s="475">
        <v>35.1</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1091383</v>
      </c>
      <c r="BO16" s="384"/>
      <c r="BP16" s="384"/>
      <c r="BQ16" s="384"/>
      <c r="BR16" s="384"/>
      <c r="BS16" s="384"/>
      <c r="BT16" s="384"/>
      <c r="BU16" s="385"/>
      <c r="BV16" s="383">
        <v>1045070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6"/>
      <c r="Y17" s="396"/>
      <c r="Z17" s="396"/>
      <c r="AA17" s="396"/>
      <c r="AB17" s="397"/>
      <c r="AC17" s="359">
        <v>575</v>
      </c>
      <c r="AD17" s="360"/>
      <c r="AE17" s="360"/>
      <c r="AF17" s="360"/>
      <c r="AG17" s="361"/>
      <c r="AH17" s="359">
        <v>574</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2788474</v>
      </c>
      <c r="BO17" s="384"/>
      <c r="BP17" s="384"/>
      <c r="BQ17" s="384"/>
      <c r="BR17" s="384"/>
      <c r="BS17" s="384"/>
      <c r="BT17" s="384"/>
      <c r="BU17" s="385"/>
      <c r="BV17" s="383">
        <v>2640449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82.35</v>
      </c>
      <c r="M18" s="446"/>
      <c r="N18" s="446"/>
      <c r="O18" s="446"/>
      <c r="P18" s="446"/>
      <c r="Q18" s="446"/>
      <c r="R18" s="447"/>
      <c r="S18" s="447"/>
      <c r="T18" s="447"/>
      <c r="U18" s="447"/>
      <c r="V18" s="448"/>
      <c r="W18" s="462"/>
      <c r="X18" s="463"/>
      <c r="Y18" s="463"/>
      <c r="Z18" s="463"/>
      <c r="AA18" s="463"/>
      <c r="AB18" s="471"/>
      <c r="AC18" s="347">
        <v>68.8</v>
      </c>
      <c r="AD18" s="348"/>
      <c r="AE18" s="348"/>
      <c r="AF18" s="348"/>
      <c r="AG18" s="449"/>
      <c r="AH18" s="347">
        <v>56</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1134399</v>
      </c>
      <c r="BO18" s="384"/>
      <c r="BP18" s="384"/>
      <c r="BQ18" s="384"/>
      <c r="BR18" s="384"/>
      <c r="BS18" s="384"/>
      <c r="BT18" s="384"/>
      <c r="BU18" s="385"/>
      <c r="BV18" s="383">
        <v>1047412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23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3714468</v>
      </c>
      <c r="BO19" s="384"/>
      <c r="BP19" s="384"/>
      <c r="BQ19" s="384"/>
      <c r="BR19" s="384"/>
      <c r="BS19" s="384"/>
      <c r="BT19" s="384"/>
      <c r="BU19" s="385"/>
      <c r="BV19" s="383">
        <v>4525217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855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596790</v>
      </c>
      <c r="BO23" s="384"/>
      <c r="BP23" s="384"/>
      <c r="BQ23" s="384"/>
      <c r="BR23" s="384"/>
      <c r="BS23" s="384"/>
      <c r="BT23" s="384"/>
      <c r="BU23" s="385"/>
      <c r="BV23" s="383">
        <v>666021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6500</v>
      </c>
      <c r="R24" s="360"/>
      <c r="S24" s="360"/>
      <c r="T24" s="360"/>
      <c r="U24" s="360"/>
      <c r="V24" s="361"/>
      <c r="W24" s="425"/>
      <c r="X24" s="416"/>
      <c r="Y24" s="417"/>
      <c r="Z24" s="356" t="s">
        <v>155</v>
      </c>
      <c r="AA24" s="357"/>
      <c r="AB24" s="357"/>
      <c r="AC24" s="357"/>
      <c r="AD24" s="357"/>
      <c r="AE24" s="357"/>
      <c r="AF24" s="357"/>
      <c r="AG24" s="358"/>
      <c r="AH24" s="359">
        <v>59</v>
      </c>
      <c r="AI24" s="360"/>
      <c r="AJ24" s="360"/>
      <c r="AK24" s="360"/>
      <c r="AL24" s="361"/>
      <c r="AM24" s="359">
        <v>180009</v>
      </c>
      <c r="AN24" s="360"/>
      <c r="AO24" s="360"/>
      <c r="AP24" s="360"/>
      <c r="AQ24" s="360"/>
      <c r="AR24" s="361"/>
      <c r="AS24" s="359">
        <v>3051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573239</v>
      </c>
      <c r="BO24" s="384"/>
      <c r="BP24" s="384"/>
      <c r="BQ24" s="384"/>
      <c r="BR24" s="384"/>
      <c r="BS24" s="384"/>
      <c r="BT24" s="384"/>
      <c r="BU24" s="385"/>
      <c r="BV24" s="383">
        <v>622683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5750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122</v>
      </c>
      <c r="BO25" s="379"/>
      <c r="BP25" s="379"/>
      <c r="BQ25" s="379"/>
      <c r="BR25" s="379"/>
      <c r="BS25" s="379"/>
      <c r="BT25" s="379"/>
      <c r="BU25" s="380"/>
      <c r="BV25" s="378" t="s">
        <v>122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5300</v>
      </c>
      <c r="R26" s="360"/>
      <c r="S26" s="360"/>
      <c r="T26" s="360"/>
      <c r="U26" s="360"/>
      <c r="V26" s="361"/>
      <c r="W26" s="425"/>
      <c r="X26" s="416"/>
      <c r="Y26" s="417"/>
      <c r="Z26" s="356" t="s">
        <v>161</v>
      </c>
      <c r="AA26" s="436"/>
      <c r="AB26" s="436"/>
      <c r="AC26" s="436"/>
      <c r="AD26" s="436"/>
      <c r="AE26" s="436"/>
      <c r="AF26" s="436"/>
      <c r="AG26" s="437"/>
      <c r="AH26" s="359">
        <v>4</v>
      </c>
      <c r="AI26" s="360"/>
      <c r="AJ26" s="360"/>
      <c r="AK26" s="360"/>
      <c r="AL26" s="361"/>
      <c r="AM26" s="359">
        <v>12384</v>
      </c>
      <c r="AN26" s="360"/>
      <c r="AO26" s="360"/>
      <c r="AP26" s="360"/>
      <c r="AQ26" s="360"/>
      <c r="AR26" s="361"/>
      <c r="AS26" s="359">
        <v>3096</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2630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v>3501</v>
      </c>
      <c r="AN27" s="360"/>
      <c r="AO27" s="360"/>
      <c r="AP27" s="360"/>
      <c r="AQ27" s="360"/>
      <c r="AR27" s="361"/>
      <c r="AS27" s="359">
        <v>3501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2090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2310604</v>
      </c>
      <c r="BO28" s="379"/>
      <c r="BP28" s="379"/>
      <c r="BQ28" s="379"/>
      <c r="BR28" s="379"/>
      <c r="BS28" s="379"/>
      <c r="BT28" s="379"/>
      <c r="BU28" s="380"/>
      <c r="BV28" s="378">
        <v>1645220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8</v>
      </c>
      <c r="M29" s="360"/>
      <c r="N29" s="360"/>
      <c r="O29" s="360"/>
      <c r="P29" s="361"/>
      <c r="Q29" s="359">
        <v>1700</v>
      </c>
      <c r="R29" s="360"/>
      <c r="S29" s="360"/>
      <c r="T29" s="360"/>
      <c r="U29" s="360"/>
      <c r="V29" s="361"/>
      <c r="W29" s="425"/>
      <c r="X29" s="416"/>
      <c r="Y29" s="417"/>
      <c r="Z29" s="356" t="s">
        <v>171</v>
      </c>
      <c r="AA29" s="357"/>
      <c r="AB29" s="357"/>
      <c r="AC29" s="357"/>
      <c r="AD29" s="357"/>
      <c r="AE29" s="357"/>
      <c r="AF29" s="357"/>
      <c r="AG29" s="358"/>
      <c r="AH29" s="359">
        <v>60</v>
      </c>
      <c r="AI29" s="360"/>
      <c r="AJ29" s="360"/>
      <c r="AK29" s="360"/>
      <c r="AL29" s="361"/>
      <c r="AM29" s="359">
        <v>183510</v>
      </c>
      <c r="AN29" s="360"/>
      <c r="AO29" s="360"/>
      <c r="AP29" s="360"/>
      <c r="AQ29" s="360"/>
      <c r="AR29" s="361"/>
      <c r="AS29" s="359">
        <v>3059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24176</v>
      </c>
      <c r="BO29" s="384"/>
      <c r="BP29" s="384"/>
      <c r="BQ29" s="384"/>
      <c r="BR29" s="384"/>
      <c r="BS29" s="384"/>
      <c r="BT29" s="384"/>
      <c r="BU29" s="385"/>
      <c r="BV29" s="383">
        <v>24170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4227424</v>
      </c>
      <c r="BO30" s="387"/>
      <c r="BP30" s="387"/>
      <c r="BQ30" s="387"/>
      <c r="BR30" s="387"/>
      <c r="BS30" s="387"/>
      <c r="BT30" s="387"/>
      <c r="BU30" s="388"/>
      <c r="BV30" s="386">
        <v>5148946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4</v>
      </c>
      <c r="BF34" s="343"/>
      <c r="BG34" s="342" t="str">
        <f>IF('各会計、関係団体の財政状況及び健全化判断比率'!B30="","",'各会計、関係団体の財政状況及び健全化判断比率'!B30)</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後志広域連合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5</v>
      </c>
      <c r="BF35" s="343"/>
      <c r="BG35" s="342" t="str">
        <f>IF('各会計、関係団体の財政状況及び健全化判断比率'!B31="","",'各会計、関係団体の財政状況及び健全化判断比率'!B31)</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岩内地方衛生組合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6</v>
      </c>
      <c r="BF36" s="343"/>
      <c r="BG36" s="342" t="str">
        <f>IF('各会計、関係団体の財政状況及び健全化判断比率'!B32="","",'各会計、関係団体の財政状況及び健全化判断比率'!B32)</f>
        <v>集落排水事業特別会計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岩内・寿都地方消防組合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7</v>
      </c>
      <c r="BF37" s="343"/>
      <c r="BG37" s="342" t="str">
        <f>IF('各会計、関係団体の財政状況及び健全化判断比率'!B33="","",'各会計、関係団体の財政状況及び健全化判断比率'!B33)</f>
        <v>国民宿舎特別会計</v>
      </c>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後志教育研修センター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881</v>
      </c>
      <c r="J41" s="83">
        <v>805</v>
      </c>
      <c r="K41" s="83">
        <v>736</v>
      </c>
      <c r="L41" s="83">
        <v>666</v>
      </c>
      <c r="M41" s="84">
        <v>597</v>
      </c>
    </row>
    <row r="42" spans="2:13" ht="27.75" customHeight="1">
      <c r="B42" s="1169"/>
      <c r="C42" s="1170"/>
      <c r="D42" s="85"/>
      <c r="E42" s="1173" t="s">
        <v>26</v>
      </c>
      <c r="F42" s="1173"/>
      <c r="G42" s="1173"/>
      <c r="H42" s="1174"/>
      <c r="I42" s="86" t="s">
        <v>476</v>
      </c>
      <c r="J42" s="87" t="s">
        <v>476</v>
      </c>
      <c r="K42" s="87" t="s">
        <v>476</v>
      </c>
      <c r="L42" s="87" t="s">
        <v>476</v>
      </c>
      <c r="M42" s="88" t="s">
        <v>476</v>
      </c>
    </row>
    <row r="43" spans="2:13" ht="27.75" customHeight="1">
      <c r="B43" s="1169"/>
      <c r="C43" s="1170"/>
      <c r="D43" s="85"/>
      <c r="E43" s="1173" t="s">
        <v>27</v>
      </c>
      <c r="F43" s="1173"/>
      <c r="G43" s="1173"/>
      <c r="H43" s="1174"/>
      <c r="I43" s="86">
        <v>3097</v>
      </c>
      <c r="J43" s="87">
        <v>2927</v>
      </c>
      <c r="K43" s="87">
        <v>2751</v>
      </c>
      <c r="L43" s="87">
        <v>2598</v>
      </c>
      <c r="M43" s="88">
        <v>2414</v>
      </c>
    </row>
    <row r="44" spans="2:13" ht="27.75" customHeight="1">
      <c r="B44" s="1169"/>
      <c r="C44" s="1170"/>
      <c r="D44" s="85"/>
      <c r="E44" s="1173" t="s">
        <v>28</v>
      </c>
      <c r="F44" s="1173"/>
      <c r="G44" s="1173"/>
      <c r="H44" s="1174"/>
      <c r="I44" s="86">
        <v>19</v>
      </c>
      <c r="J44" s="87">
        <v>10</v>
      </c>
      <c r="K44" s="87">
        <v>2</v>
      </c>
      <c r="L44" s="87" t="s">
        <v>476</v>
      </c>
      <c r="M44" s="88">
        <v>10</v>
      </c>
    </row>
    <row r="45" spans="2:13" ht="27.75" customHeight="1">
      <c r="B45" s="1169"/>
      <c r="C45" s="1170"/>
      <c r="D45" s="85"/>
      <c r="E45" s="1173" t="s">
        <v>29</v>
      </c>
      <c r="F45" s="1173"/>
      <c r="G45" s="1173"/>
      <c r="H45" s="1174"/>
      <c r="I45" s="86">
        <v>552</v>
      </c>
      <c r="J45" s="87">
        <v>518</v>
      </c>
      <c r="K45" s="87">
        <v>482</v>
      </c>
      <c r="L45" s="87">
        <v>493</v>
      </c>
      <c r="M45" s="88">
        <v>462</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4774</v>
      </c>
      <c r="J49" s="87">
        <v>6033</v>
      </c>
      <c r="K49" s="87">
        <v>6497</v>
      </c>
      <c r="L49" s="87">
        <v>6820</v>
      </c>
      <c r="M49" s="88">
        <v>6562</v>
      </c>
    </row>
    <row r="50" spans="2:13" ht="27.75" customHeight="1">
      <c r="B50" s="1169"/>
      <c r="C50" s="1170"/>
      <c r="D50" s="85"/>
      <c r="E50" s="1173" t="s">
        <v>35</v>
      </c>
      <c r="F50" s="1173"/>
      <c r="G50" s="1173"/>
      <c r="H50" s="1174"/>
      <c r="I50" s="86">
        <v>703</v>
      </c>
      <c r="J50" s="87">
        <v>665</v>
      </c>
      <c r="K50" s="87">
        <v>626</v>
      </c>
      <c r="L50" s="87">
        <v>587</v>
      </c>
      <c r="M50" s="88">
        <v>547</v>
      </c>
    </row>
    <row r="51" spans="2:13" ht="27.75" customHeight="1">
      <c r="B51" s="1171"/>
      <c r="C51" s="1172"/>
      <c r="D51" s="85"/>
      <c r="E51" s="1173" t="s">
        <v>36</v>
      </c>
      <c r="F51" s="1173"/>
      <c r="G51" s="1173"/>
      <c r="H51" s="1174"/>
      <c r="I51" s="86">
        <v>2093</v>
      </c>
      <c r="J51" s="87">
        <v>2017</v>
      </c>
      <c r="K51" s="87">
        <v>2005</v>
      </c>
      <c r="L51" s="87">
        <v>1914</v>
      </c>
      <c r="M51" s="88">
        <v>1799</v>
      </c>
    </row>
    <row r="52" spans="2:13" ht="27.75" customHeight="1" thickBot="1">
      <c r="B52" s="1175" t="s">
        <v>37</v>
      </c>
      <c r="C52" s="1176"/>
      <c r="D52" s="90"/>
      <c r="E52" s="1177" t="s">
        <v>38</v>
      </c>
      <c r="F52" s="1177"/>
      <c r="G52" s="1177"/>
      <c r="H52" s="1178"/>
      <c r="I52" s="91">
        <v>-3020</v>
      </c>
      <c r="J52" s="92">
        <v>-4454</v>
      </c>
      <c r="K52" s="92">
        <v>-5157</v>
      </c>
      <c r="L52" s="92">
        <v>-5564</v>
      </c>
      <c r="M52" s="93">
        <v>-5425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199359</v>
      </c>
      <c r="E3" s="116"/>
      <c r="F3" s="117">
        <v>291917</v>
      </c>
      <c r="G3" s="118"/>
      <c r="H3" s="119"/>
    </row>
    <row r="4" spans="1:8">
      <c r="A4" s="120"/>
      <c r="B4" s="121"/>
      <c r="C4" s="122"/>
      <c r="D4" s="123">
        <v>196652</v>
      </c>
      <c r="E4" s="124"/>
      <c r="F4" s="125">
        <v>163714</v>
      </c>
      <c r="G4" s="126"/>
      <c r="H4" s="127"/>
    </row>
    <row r="5" spans="1:8">
      <c r="A5" s="108" t="s">
        <v>510</v>
      </c>
      <c r="B5" s="113"/>
      <c r="C5" s="114"/>
      <c r="D5" s="115">
        <v>486477</v>
      </c>
      <c r="E5" s="116"/>
      <c r="F5" s="117">
        <v>325581</v>
      </c>
      <c r="G5" s="118"/>
      <c r="H5" s="119"/>
    </row>
    <row r="6" spans="1:8">
      <c r="A6" s="120"/>
      <c r="B6" s="121"/>
      <c r="C6" s="122"/>
      <c r="D6" s="123">
        <v>438881</v>
      </c>
      <c r="E6" s="124"/>
      <c r="F6" s="125">
        <v>165116</v>
      </c>
      <c r="G6" s="126"/>
      <c r="H6" s="127"/>
    </row>
    <row r="7" spans="1:8">
      <c r="A7" s="108" t="s">
        <v>511</v>
      </c>
      <c r="B7" s="113"/>
      <c r="C7" s="114"/>
      <c r="D7" s="115">
        <v>269636</v>
      </c>
      <c r="E7" s="116"/>
      <c r="F7" s="117">
        <v>203567</v>
      </c>
      <c r="G7" s="118"/>
      <c r="H7" s="119"/>
    </row>
    <row r="8" spans="1:8">
      <c r="A8" s="120"/>
      <c r="B8" s="121"/>
      <c r="C8" s="122"/>
      <c r="D8" s="123">
        <v>252341</v>
      </c>
      <c r="E8" s="124"/>
      <c r="F8" s="125">
        <v>121137</v>
      </c>
      <c r="G8" s="126"/>
      <c r="H8" s="127"/>
    </row>
    <row r="9" spans="1:8">
      <c r="A9" s="108" t="s">
        <v>512</v>
      </c>
      <c r="B9" s="113"/>
      <c r="C9" s="114"/>
      <c r="D9" s="115">
        <v>393442</v>
      </c>
      <c r="E9" s="116"/>
      <c r="F9" s="117">
        <v>185018</v>
      </c>
      <c r="G9" s="118"/>
      <c r="H9" s="119"/>
    </row>
    <row r="10" spans="1:8">
      <c r="A10" s="120"/>
      <c r="B10" s="121"/>
      <c r="C10" s="122"/>
      <c r="D10" s="123">
        <v>374376</v>
      </c>
      <c r="E10" s="124"/>
      <c r="F10" s="125">
        <v>95064</v>
      </c>
      <c r="G10" s="126"/>
      <c r="H10" s="127"/>
    </row>
    <row r="11" spans="1:8">
      <c r="A11" s="108" t="s">
        <v>513</v>
      </c>
      <c r="B11" s="113"/>
      <c r="C11" s="114"/>
      <c r="D11" s="115">
        <v>868399</v>
      </c>
      <c r="E11" s="116"/>
      <c r="F11" s="117">
        <v>238802</v>
      </c>
      <c r="G11" s="118"/>
      <c r="H11" s="119"/>
    </row>
    <row r="12" spans="1:8">
      <c r="A12" s="120"/>
      <c r="B12" s="121"/>
      <c r="C12" s="128"/>
      <c r="D12" s="123">
        <v>836043</v>
      </c>
      <c r="E12" s="124"/>
      <c r="F12" s="125">
        <v>128562</v>
      </c>
      <c r="G12" s="126"/>
      <c r="H12" s="127"/>
    </row>
    <row r="13" spans="1:8">
      <c r="A13" s="108"/>
      <c r="B13" s="113"/>
      <c r="C13" s="129"/>
      <c r="D13" s="130">
        <v>443463</v>
      </c>
      <c r="E13" s="131"/>
      <c r="F13" s="132">
        <v>248977</v>
      </c>
      <c r="G13" s="133"/>
      <c r="H13" s="119"/>
    </row>
    <row r="14" spans="1:8">
      <c r="A14" s="120"/>
      <c r="B14" s="121"/>
      <c r="C14" s="122"/>
      <c r="D14" s="123">
        <v>419659</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4.32</v>
      </c>
      <c r="C19" s="134">
        <f>ROUND(VALUE(SUBSTITUTE(実質収支比率等に係る経年分析!G$48,"▲","-")),2)</f>
        <v>0.08</v>
      </c>
      <c r="D19" s="134">
        <f>ROUND(VALUE(SUBSTITUTE(実質収支比率等に係る経年分析!H$48,"▲","-")),2)</f>
        <v>4.51</v>
      </c>
      <c r="E19" s="134">
        <f>ROUND(VALUE(SUBSTITUTE(実質収支比率等に係る経年分析!I$48,"▲","-")),2)</f>
        <v>4.51</v>
      </c>
      <c r="F19" s="134">
        <f>ROUND(VALUE(SUBSTITUTE(実質収支比率等に係る経年分析!J$48,"▲","-")),2)</f>
        <v>0.43</v>
      </c>
    </row>
    <row r="20" spans="1:11">
      <c r="A20" s="134" t="s">
        <v>43</v>
      </c>
      <c r="B20" s="134">
        <f>ROUND(VALUE(SUBSTITUTE(実質収支比率等に係る経年分析!F$47,"▲","-")),2)</f>
        <v>20.440000000000001</v>
      </c>
      <c r="C20" s="134">
        <f>ROUND(VALUE(SUBSTITUTE(実質収支比率等に係る経年分析!G$47,"▲","-")),2)</f>
        <v>31.68</v>
      </c>
      <c r="D20" s="134">
        <f>ROUND(VALUE(SUBSTITUTE(実質収支比率等に係る経年分析!H$47,"▲","-")),2)</f>
        <v>47.33</v>
      </c>
      <c r="E20" s="134">
        <f>ROUND(VALUE(SUBSTITUTE(実質収支比率等に係る経年分析!I$47,"▲","-")),2)</f>
        <v>61.84</v>
      </c>
      <c r="F20" s="134">
        <f>ROUND(VALUE(SUBSTITUTE(実質収支比率等に係る経年分析!J$47,"▲","-")),2)</f>
        <v>82.86</v>
      </c>
    </row>
    <row r="21" spans="1:11">
      <c r="A21" s="134" t="s">
        <v>44</v>
      </c>
      <c r="B21" s="134">
        <f>IF(ISNUMBER(VALUE(SUBSTITUTE(実質収支比率等に係る経年分析!F$49,"▲","-"))),ROUND(VALUE(SUBSTITUTE(実質収支比率等に係る経年分析!F$49,"▲","-")),2),NA())</f>
        <v>-13.78</v>
      </c>
      <c r="C21" s="134">
        <f>IF(ISNUMBER(VALUE(SUBSTITUTE(実質収支比率等に係る経年分析!G$49,"▲","-"))),ROUND(VALUE(SUBSTITUTE(実質収支比率等に係る経年分析!G$49,"▲","-")),2),NA())</f>
        <v>14.61</v>
      </c>
      <c r="D21" s="134">
        <f>IF(ISNUMBER(VALUE(SUBSTITUTE(実質収支比率等に係る経年分析!H$49,"▲","-"))),ROUND(VALUE(SUBSTITUTE(実質収支比率等に係る経年分析!H$49,"▲","-")),2),NA())</f>
        <v>20.420000000000002</v>
      </c>
      <c r="E21" s="134">
        <f>IF(ISNUMBER(VALUE(SUBSTITUTE(実質収支比率等に係る経年分析!I$49,"▲","-"))),ROUND(VALUE(SUBSTITUTE(実質収支比率等に係る経年分析!I$49,"▲","-")),2),NA())</f>
        <v>3.84</v>
      </c>
      <c r="F21" s="134">
        <f>IF(ISNUMBER(VALUE(SUBSTITUTE(実質収支比率等に係る経年分析!J$49,"▲","-"))),ROUND(VALUE(SUBSTITUTE(実質収支比率等に係る経年分析!J$49,"▲","-")),2),NA())</f>
        <v>15.68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国民宿舎特別会計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後期高齢者医療特別会計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0.43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215</v>
      </c>
      <c r="E42" s="136"/>
      <c r="F42" s="136"/>
      <c r="G42" s="136">
        <f>'実質公債費比率（分子）の構造'!L$52</f>
        <v>208</v>
      </c>
      <c r="H42" s="136"/>
      <c r="I42" s="136"/>
      <c r="J42" s="136">
        <f>'実質公債費比率（分子）の構造'!M$52</f>
        <v>196</v>
      </c>
      <c r="K42" s="136"/>
      <c r="L42" s="136"/>
      <c r="M42" s="136">
        <f>'実質公債費比率（分子）の構造'!N$52</f>
        <v>197</v>
      </c>
      <c r="N42" s="136"/>
      <c r="O42" s="136"/>
      <c r="P42" s="136">
        <f>'実質公債費比率（分子）の構造'!O$52</f>
        <v>202</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v>
      </c>
      <c r="C45" s="136"/>
      <c r="D45" s="136"/>
      <c r="E45" s="136">
        <f>'実質公債費比率（分子）の構造'!L$49</f>
        <v>10</v>
      </c>
      <c r="F45" s="136"/>
      <c r="G45" s="136"/>
      <c r="H45" s="136">
        <f>'実質公債費比率（分子）の構造'!M$49</f>
        <v>9</v>
      </c>
      <c r="I45" s="136"/>
      <c r="J45" s="136"/>
      <c r="K45" s="136">
        <f>'実質公債費比率（分子）の構造'!N$49</f>
        <v>2</v>
      </c>
      <c r="L45" s="136"/>
      <c r="M45" s="136"/>
      <c r="N45" s="136">
        <f>'実質公債費比率（分子）の構造'!O$49</f>
        <v>0</v>
      </c>
      <c r="O45" s="136"/>
      <c r="P45" s="136"/>
    </row>
    <row r="46" spans="1:16">
      <c r="A46" s="136" t="s">
        <v>55</v>
      </c>
      <c r="B46" s="136">
        <f>'実質公債費比率（分子）の構造'!K$48</f>
        <v>201</v>
      </c>
      <c r="C46" s="136"/>
      <c r="D46" s="136"/>
      <c r="E46" s="136">
        <f>'実質公債費比率（分子）の構造'!L$48</f>
        <v>219</v>
      </c>
      <c r="F46" s="136"/>
      <c r="G46" s="136"/>
      <c r="H46" s="136">
        <f>'実質公債費比率（分子）の構造'!M$48</f>
        <v>212</v>
      </c>
      <c r="I46" s="136"/>
      <c r="J46" s="136"/>
      <c r="K46" s="136">
        <f>'実質公債費比率（分子）の構造'!N$48</f>
        <v>211</v>
      </c>
      <c r="L46" s="136"/>
      <c r="M46" s="136"/>
      <c r="N46" s="136">
        <f>'実質公債費比率（分子）の構造'!O$48</f>
        <v>189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119</v>
      </c>
      <c r="C49" s="136"/>
      <c r="D49" s="136"/>
      <c r="E49" s="136">
        <f>'実質公債費比率（分子）の構造'!L$45</f>
        <v>92</v>
      </c>
      <c r="F49" s="136"/>
      <c r="G49" s="136"/>
      <c r="H49" s="136">
        <f>'実質公債費比率（分子）の構造'!M$45</f>
        <v>83</v>
      </c>
      <c r="I49" s="136"/>
      <c r="J49" s="136"/>
      <c r="K49" s="136">
        <f>'実質公債費比率（分子）の構造'!N$45</f>
        <v>83</v>
      </c>
      <c r="L49" s="136"/>
      <c r="M49" s="136"/>
      <c r="N49" s="136">
        <f>'実質公債費比率（分子）の構造'!O$45</f>
        <v>81</v>
      </c>
      <c r="O49" s="136"/>
      <c r="P49" s="136"/>
    </row>
    <row r="50" spans="1:16">
      <c r="A50" s="136" t="s">
        <v>59</v>
      </c>
      <c r="B50" s="136" t="e">
        <f>NA()</f>
        <v>#N/A</v>
      </c>
      <c r="C50" s="136">
        <f>IF(ISNUMBER('実質公債費比率（分子）の構造'!K$53),'実質公債費比率（分子）の構造'!K$53,NA())</f>
        <v>116</v>
      </c>
      <c r="D50" s="136" t="e">
        <f>NA()</f>
        <v>#N/A</v>
      </c>
      <c r="E50" s="136" t="e">
        <f>NA()</f>
        <v>#N/A</v>
      </c>
      <c r="F50" s="136">
        <f>IF(ISNUMBER('実質公債費比率（分子）の構造'!L$53),'実質公債費比率（分子）の構造'!L$53,NA())</f>
        <v>113</v>
      </c>
      <c r="G50" s="136" t="e">
        <f>NA()</f>
        <v>#N/A</v>
      </c>
      <c r="H50" s="136" t="e">
        <f>NA()</f>
        <v>#N/A</v>
      </c>
      <c r="I50" s="136">
        <f>IF(ISNUMBER('実質公債費比率（分子）の構造'!M$53),'実質公債費比率（分子）の構造'!M$53,NA())</f>
        <v>108</v>
      </c>
      <c r="J50" s="136" t="e">
        <f>NA()</f>
        <v>#N/A</v>
      </c>
      <c r="K50" s="136" t="e">
        <f>NA()</f>
        <v>#N/A</v>
      </c>
      <c r="L50" s="136">
        <f>IF(ISNUMBER('実質公債費比率（分子）の構造'!N$53),'実質公債費比率（分子）の構造'!N$53,NA())</f>
        <v>99</v>
      </c>
      <c r="M50" s="136" t="e">
        <f>NA()</f>
        <v>#N/A</v>
      </c>
      <c r="N50" s="136" t="e">
        <f>NA()</f>
        <v>#N/A</v>
      </c>
      <c r="O50" s="136">
        <f>IF(ISNUMBER('実質公債費比率（分子）の構造'!O$53),'実質公債費比率（分子）の構造'!O$53,NA())</f>
        <v>68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2093</v>
      </c>
      <c r="E56" s="135"/>
      <c r="F56" s="135"/>
      <c r="G56" s="135">
        <f>'将来負担比率（分子）の構造'!J$51</f>
        <v>2017</v>
      </c>
      <c r="H56" s="135"/>
      <c r="I56" s="135"/>
      <c r="J56" s="135">
        <f>'将来負担比率（分子）の構造'!K$51</f>
        <v>2005</v>
      </c>
      <c r="K56" s="135"/>
      <c r="L56" s="135"/>
      <c r="M56" s="135">
        <f>'将来負担比率（分子）の構造'!L$51</f>
        <v>1914</v>
      </c>
      <c r="N56" s="135"/>
      <c r="O56" s="135"/>
      <c r="P56" s="135">
        <f>'将来負担比率（分子）の構造'!M$51</f>
        <v>1799</v>
      </c>
    </row>
    <row r="57" spans="1:16">
      <c r="A57" s="135" t="s">
        <v>35</v>
      </c>
      <c r="B57" s="135"/>
      <c r="C57" s="135"/>
      <c r="D57" s="135">
        <f>'将来負担比率（分子）の構造'!I$50</f>
        <v>703</v>
      </c>
      <c r="E57" s="135"/>
      <c r="F57" s="135"/>
      <c r="G57" s="135">
        <f>'将来負担比率（分子）の構造'!J$50</f>
        <v>665</v>
      </c>
      <c r="H57" s="135"/>
      <c r="I57" s="135"/>
      <c r="J57" s="135">
        <f>'将来負担比率（分子）の構造'!K$50</f>
        <v>626</v>
      </c>
      <c r="K57" s="135"/>
      <c r="L57" s="135"/>
      <c r="M57" s="135">
        <f>'将来負担比率（分子）の構造'!L$50</f>
        <v>587</v>
      </c>
      <c r="N57" s="135"/>
      <c r="O57" s="135"/>
      <c r="P57" s="135">
        <f>'将来負担比率（分子）の構造'!M$50</f>
        <v>547</v>
      </c>
    </row>
    <row r="58" spans="1:16">
      <c r="A58" s="135" t="s">
        <v>34</v>
      </c>
      <c r="B58" s="135"/>
      <c r="C58" s="135"/>
      <c r="D58" s="135">
        <f>'将来負担比率（分子）の構造'!I$49</f>
        <v>4774</v>
      </c>
      <c r="E58" s="135"/>
      <c r="F58" s="135"/>
      <c r="G58" s="135">
        <f>'将来負担比率（分子）の構造'!J$49</f>
        <v>6033</v>
      </c>
      <c r="H58" s="135"/>
      <c r="I58" s="135"/>
      <c r="J58" s="135">
        <f>'将来負担比率（分子）の構造'!K$49</f>
        <v>6497</v>
      </c>
      <c r="K58" s="135"/>
      <c r="L58" s="135"/>
      <c r="M58" s="135">
        <f>'将来負担比率（分子）の構造'!L$49</f>
        <v>6820</v>
      </c>
      <c r="N58" s="135"/>
      <c r="O58" s="135"/>
      <c r="P58" s="135">
        <f>'将来負担比率（分子）の構造'!M$49</f>
        <v>6562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552</v>
      </c>
      <c r="C62" s="135"/>
      <c r="D62" s="135"/>
      <c r="E62" s="135">
        <f>'将来負担比率（分子）の構造'!J$45</f>
        <v>518</v>
      </c>
      <c r="F62" s="135"/>
      <c r="G62" s="135"/>
      <c r="H62" s="135">
        <f>'将来負担比率（分子）の構造'!K$45</f>
        <v>482</v>
      </c>
      <c r="I62" s="135"/>
      <c r="J62" s="135"/>
      <c r="K62" s="135">
        <f>'将来負担比率（分子）の構造'!L$45</f>
        <v>493</v>
      </c>
      <c r="L62" s="135"/>
      <c r="M62" s="135"/>
      <c r="N62" s="135">
        <f>'将来負担比率（分子）の構造'!M$45</f>
        <v>462</v>
      </c>
      <c r="O62" s="135"/>
      <c r="P62" s="135"/>
    </row>
    <row r="63" spans="1:16">
      <c r="A63" s="135" t="s">
        <v>28</v>
      </c>
      <c r="B63" s="135">
        <f>'将来負担比率（分子）の構造'!I$44</f>
        <v>19</v>
      </c>
      <c r="C63" s="135"/>
      <c r="D63" s="135"/>
      <c r="E63" s="135">
        <f>'将来負担比率（分子）の構造'!J$44</f>
        <v>10</v>
      </c>
      <c r="F63" s="135"/>
      <c r="G63" s="135"/>
      <c r="H63" s="135">
        <f>'将来負担比率（分子）の構造'!K$44</f>
        <v>2</v>
      </c>
      <c r="I63" s="135"/>
      <c r="J63" s="135"/>
      <c r="K63" s="135" t="str">
        <f>'将来負担比率（分子）の構造'!L$44</f>
        <v>-</v>
      </c>
      <c r="L63" s="135"/>
      <c r="M63" s="135"/>
      <c r="N63" s="135">
        <f>'将来負担比率（分子）の構造'!M$44</f>
        <v>10</v>
      </c>
      <c r="O63" s="135"/>
      <c r="P63" s="135"/>
    </row>
    <row r="64" spans="1:16">
      <c r="A64" s="135" t="s">
        <v>27</v>
      </c>
      <c r="B64" s="135">
        <f>'将来負担比率（分子）の構造'!I$43</f>
        <v>3097</v>
      </c>
      <c r="C64" s="135"/>
      <c r="D64" s="135"/>
      <c r="E64" s="135">
        <f>'将来負担比率（分子）の構造'!J$43</f>
        <v>2927</v>
      </c>
      <c r="F64" s="135"/>
      <c r="G64" s="135"/>
      <c r="H64" s="135">
        <f>'将来負担比率（分子）の構造'!K$43</f>
        <v>2751</v>
      </c>
      <c r="I64" s="135"/>
      <c r="J64" s="135"/>
      <c r="K64" s="135">
        <f>'将来負担比率（分子）の構造'!L$43</f>
        <v>2598</v>
      </c>
      <c r="L64" s="135"/>
      <c r="M64" s="135"/>
      <c r="N64" s="135">
        <f>'将来負担比率（分子）の構造'!M$43</f>
        <v>2414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881</v>
      </c>
      <c r="C66" s="135"/>
      <c r="D66" s="135"/>
      <c r="E66" s="135">
        <f>'将来負担比率（分子）の構造'!J$41</f>
        <v>805</v>
      </c>
      <c r="F66" s="135"/>
      <c r="G66" s="135"/>
      <c r="H66" s="135">
        <f>'将来負担比率（分子）の構造'!K$41</f>
        <v>736</v>
      </c>
      <c r="I66" s="135"/>
      <c r="J66" s="135"/>
      <c r="K66" s="135">
        <f>'将来負担比率（分子）の構造'!L$41</f>
        <v>666</v>
      </c>
      <c r="L66" s="135"/>
      <c r="M66" s="135"/>
      <c r="N66" s="135">
        <f>'将来負担比率（分子）の構造'!M$41</f>
        <v>597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2734455</v>
      </c>
      <c r="S5" s="637"/>
      <c r="T5" s="637"/>
      <c r="U5" s="637"/>
      <c r="V5" s="637"/>
      <c r="W5" s="637"/>
      <c r="X5" s="637"/>
      <c r="Y5" s="684"/>
      <c r="Z5" s="697">
        <v>53.9</v>
      </c>
      <c r="AA5" s="697"/>
      <c r="AB5" s="697"/>
      <c r="AC5" s="697"/>
      <c r="AD5" s="698">
        <v>2734455</v>
      </c>
      <c r="AE5" s="698"/>
      <c r="AF5" s="698"/>
      <c r="AG5" s="698"/>
      <c r="AH5" s="698"/>
      <c r="AI5" s="698"/>
      <c r="AJ5" s="698"/>
      <c r="AK5" s="698"/>
      <c r="AL5" s="685">
        <v>97.9</v>
      </c>
      <c r="AM5" s="654"/>
      <c r="AN5" s="654"/>
      <c r="AO5" s="686"/>
      <c r="AP5" s="673" t="s">
        <v>209</v>
      </c>
      <c r="AQ5" s="674"/>
      <c r="AR5" s="674"/>
      <c r="AS5" s="674"/>
      <c r="AT5" s="674"/>
      <c r="AU5" s="674"/>
      <c r="AV5" s="674"/>
      <c r="AW5" s="674"/>
      <c r="AX5" s="674"/>
      <c r="AY5" s="674"/>
      <c r="AZ5" s="674"/>
      <c r="BA5" s="674"/>
      <c r="BB5" s="674"/>
      <c r="BC5" s="674"/>
      <c r="BD5" s="674"/>
      <c r="BE5" s="674"/>
      <c r="BF5" s="675"/>
      <c r="BG5" s="586">
        <v>2733011</v>
      </c>
      <c r="BH5" s="587"/>
      <c r="BI5" s="587"/>
      <c r="BJ5" s="587"/>
      <c r="BK5" s="587"/>
      <c r="BL5" s="587"/>
      <c r="BM5" s="587"/>
      <c r="BN5" s="588"/>
      <c r="BO5" s="639">
        <v>99.9</v>
      </c>
      <c r="BP5" s="639"/>
      <c r="BQ5" s="639"/>
      <c r="BR5" s="639"/>
      <c r="BS5" s="640">
        <v>2560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11773</v>
      </c>
      <c r="S6" s="587"/>
      <c r="T6" s="587"/>
      <c r="U6" s="587"/>
      <c r="V6" s="587"/>
      <c r="W6" s="587"/>
      <c r="X6" s="587"/>
      <c r="Y6" s="588"/>
      <c r="Z6" s="639">
        <v>0.2</v>
      </c>
      <c r="AA6" s="639"/>
      <c r="AB6" s="639"/>
      <c r="AC6" s="639"/>
      <c r="AD6" s="640">
        <v>11773</v>
      </c>
      <c r="AE6" s="640"/>
      <c r="AF6" s="640"/>
      <c r="AG6" s="640"/>
      <c r="AH6" s="640"/>
      <c r="AI6" s="640"/>
      <c r="AJ6" s="640"/>
      <c r="AK6" s="640"/>
      <c r="AL6" s="609">
        <v>0.4</v>
      </c>
      <c r="AM6" s="641"/>
      <c r="AN6" s="641"/>
      <c r="AO6" s="642"/>
      <c r="AP6" s="583" t="s">
        <v>214</v>
      </c>
      <c r="AQ6" s="584"/>
      <c r="AR6" s="584"/>
      <c r="AS6" s="584"/>
      <c r="AT6" s="584"/>
      <c r="AU6" s="584"/>
      <c r="AV6" s="584"/>
      <c r="AW6" s="584"/>
      <c r="AX6" s="584"/>
      <c r="AY6" s="584"/>
      <c r="AZ6" s="584"/>
      <c r="BA6" s="584"/>
      <c r="BB6" s="584"/>
      <c r="BC6" s="584"/>
      <c r="BD6" s="584"/>
      <c r="BE6" s="584"/>
      <c r="BF6" s="585"/>
      <c r="BG6" s="586">
        <v>2733011</v>
      </c>
      <c r="BH6" s="587"/>
      <c r="BI6" s="587"/>
      <c r="BJ6" s="587"/>
      <c r="BK6" s="587"/>
      <c r="BL6" s="587"/>
      <c r="BM6" s="587"/>
      <c r="BN6" s="588"/>
      <c r="BO6" s="639">
        <v>99.9</v>
      </c>
      <c r="BP6" s="639"/>
      <c r="BQ6" s="639"/>
      <c r="BR6" s="639"/>
      <c r="BS6" s="640">
        <v>2560</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66800</v>
      </c>
      <c r="CS6" s="587"/>
      <c r="CT6" s="587"/>
      <c r="CU6" s="587"/>
      <c r="CV6" s="587"/>
      <c r="CW6" s="587"/>
      <c r="CX6" s="587"/>
      <c r="CY6" s="588"/>
      <c r="CZ6" s="639">
        <v>1.3</v>
      </c>
      <c r="DA6" s="639"/>
      <c r="DB6" s="639"/>
      <c r="DC6" s="639"/>
      <c r="DD6" s="592" t="s">
        <v>216</v>
      </c>
      <c r="DE6" s="587"/>
      <c r="DF6" s="587"/>
      <c r="DG6" s="587"/>
      <c r="DH6" s="587"/>
      <c r="DI6" s="587"/>
      <c r="DJ6" s="587"/>
      <c r="DK6" s="587"/>
      <c r="DL6" s="587"/>
      <c r="DM6" s="587"/>
      <c r="DN6" s="587"/>
      <c r="DO6" s="587"/>
      <c r="DP6" s="588"/>
      <c r="DQ6" s="592">
        <v>66800</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479</v>
      </c>
      <c r="S7" s="587"/>
      <c r="T7" s="587"/>
      <c r="U7" s="587"/>
      <c r="V7" s="587"/>
      <c r="W7" s="587"/>
      <c r="X7" s="587"/>
      <c r="Y7" s="588"/>
      <c r="Z7" s="639">
        <v>0</v>
      </c>
      <c r="AA7" s="639"/>
      <c r="AB7" s="639"/>
      <c r="AC7" s="639"/>
      <c r="AD7" s="640">
        <v>479</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92244</v>
      </c>
      <c r="BH7" s="587"/>
      <c r="BI7" s="587"/>
      <c r="BJ7" s="587"/>
      <c r="BK7" s="587"/>
      <c r="BL7" s="587"/>
      <c r="BM7" s="587"/>
      <c r="BN7" s="588"/>
      <c r="BO7" s="639">
        <v>3.4</v>
      </c>
      <c r="BP7" s="639"/>
      <c r="BQ7" s="639"/>
      <c r="BR7" s="639"/>
      <c r="BS7" s="640">
        <v>2560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1572579</v>
      </c>
      <c r="CS7" s="587"/>
      <c r="CT7" s="587"/>
      <c r="CU7" s="587"/>
      <c r="CV7" s="587"/>
      <c r="CW7" s="587"/>
      <c r="CX7" s="587"/>
      <c r="CY7" s="588"/>
      <c r="CZ7" s="639">
        <v>31.1</v>
      </c>
      <c r="DA7" s="639"/>
      <c r="DB7" s="639"/>
      <c r="DC7" s="639"/>
      <c r="DD7" s="592">
        <v>358346</v>
      </c>
      <c r="DE7" s="587"/>
      <c r="DF7" s="587"/>
      <c r="DG7" s="587"/>
      <c r="DH7" s="587"/>
      <c r="DI7" s="587"/>
      <c r="DJ7" s="587"/>
      <c r="DK7" s="587"/>
      <c r="DL7" s="587"/>
      <c r="DM7" s="587"/>
      <c r="DN7" s="587"/>
      <c r="DO7" s="587"/>
      <c r="DP7" s="588"/>
      <c r="DQ7" s="592">
        <v>1506929</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411</v>
      </c>
      <c r="S8" s="587"/>
      <c r="T8" s="587"/>
      <c r="U8" s="587"/>
      <c r="V8" s="587"/>
      <c r="W8" s="587"/>
      <c r="X8" s="587"/>
      <c r="Y8" s="588"/>
      <c r="Z8" s="639">
        <v>0</v>
      </c>
      <c r="AA8" s="639"/>
      <c r="AB8" s="639"/>
      <c r="AC8" s="639"/>
      <c r="AD8" s="640">
        <v>411</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2319</v>
      </c>
      <c r="BH8" s="587"/>
      <c r="BI8" s="587"/>
      <c r="BJ8" s="587"/>
      <c r="BK8" s="587"/>
      <c r="BL8" s="587"/>
      <c r="BM8" s="587"/>
      <c r="BN8" s="588"/>
      <c r="BO8" s="639">
        <v>0.1</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1577322</v>
      </c>
      <c r="CS8" s="587"/>
      <c r="CT8" s="587"/>
      <c r="CU8" s="587"/>
      <c r="CV8" s="587"/>
      <c r="CW8" s="587"/>
      <c r="CX8" s="587"/>
      <c r="CY8" s="588"/>
      <c r="CZ8" s="639">
        <v>31.1</v>
      </c>
      <c r="DA8" s="639"/>
      <c r="DB8" s="639"/>
      <c r="DC8" s="639"/>
      <c r="DD8" s="592">
        <v>918831</v>
      </c>
      <c r="DE8" s="587"/>
      <c r="DF8" s="587"/>
      <c r="DG8" s="587"/>
      <c r="DH8" s="587"/>
      <c r="DI8" s="587"/>
      <c r="DJ8" s="587"/>
      <c r="DK8" s="587"/>
      <c r="DL8" s="587"/>
      <c r="DM8" s="587"/>
      <c r="DN8" s="587"/>
      <c r="DO8" s="587"/>
      <c r="DP8" s="588"/>
      <c r="DQ8" s="592">
        <v>574068</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559</v>
      </c>
      <c r="S9" s="587"/>
      <c r="T9" s="587"/>
      <c r="U9" s="587"/>
      <c r="V9" s="587"/>
      <c r="W9" s="587"/>
      <c r="X9" s="587"/>
      <c r="Y9" s="588"/>
      <c r="Z9" s="639">
        <v>0</v>
      </c>
      <c r="AA9" s="639"/>
      <c r="AB9" s="639"/>
      <c r="AC9" s="639"/>
      <c r="AD9" s="640">
        <v>559</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61377</v>
      </c>
      <c r="BH9" s="587"/>
      <c r="BI9" s="587"/>
      <c r="BJ9" s="587"/>
      <c r="BK9" s="587"/>
      <c r="BL9" s="587"/>
      <c r="BM9" s="587"/>
      <c r="BN9" s="588"/>
      <c r="BO9" s="639">
        <v>2.2000000000000002</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263793</v>
      </c>
      <c r="CS9" s="587"/>
      <c r="CT9" s="587"/>
      <c r="CU9" s="587"/>
      <c r="CV9" s="587"/>
      <c r="CW9" s="587"/>
      <c r="CX9" s="587"/>
      <c r="CY9" s="588"/>
      <c r="CZ9" s="639">
        <v>5.2</v>
      </c>
      <c r="DA9" s="639"/>
      <c r="DB9" s="639"/>
      <c r="DC9" s="639"/>
      <c r="DD9" s="592">
        <v>4218</v>
      </c>
      <c r="DE9" s="587"/>
      <c r="DF9" s="587"/>
      <c r="DG9" s="587"/>
      <c r="DH9" s="587"/>
      <c r="DI9" s="587"/>
      <c r="DJ9" s="587"/>
      <c r="DK9" s="587"/>
      <c r="DL9" s="587"/>
      <c r="DM9" s="587"/>
      <c r="DN9" s="587"/>
      <c r="DO9" s="587"/>
      <c r="DP9" s="588"/>
      <c r="DQ9" s="592">
        <v>256671</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27543</v>
      </c>
      <c r="S10" s="587"/>
      <c r="T10" s="587"/>
      <c r="U10" s="587"/>
      <c r="V10" s="587"/>
      <c r="W10" s="587"/>
      <c r="X10" s="587"/>
      <c r="Y10" s="588"/>
      <c r="Z10" s="639">
        <v>0.5</v>
      </c>
      <c r="AA10" s="639"/>
      <c r="AB10" s="639"/>
      <c r="AC10" s="639"/>
      <c r="AD10" s="640">
        <v>27543</v>
      </c>
      <c r="AE10" s="640"/>
      <c r="AF10" s="640"/>
      <c r="AG10" s="640"/>
      <c r="AH10" s="640"/>
      <c r="AI10" s="640"/>
      <c r="AJ10" s="640"/>
      <c r="AK10" s="640"/>
      <c r="AL10" s="609">
        <v>1</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12842</v>
      </c>
      <c r="BH10" s="587"/>
      <c r="BI10" s="587"/>
      <c r="BJ10" s="587"/>
      <c r="BK10" s="587"/>
      <c r="BL10" s="587"/>
      <c r="BM10" s="587"/>
      <c r="BN10" s="588"/>
      <c r="BO10" s="639">
        <v>0.5</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71</v>
      </c>
      <c r="CS10" s="587"/>
      <c r="CT10" s="587"/>
      <c r="CU10" s="587"/>
      <c r="CV10" s="587"/>
      <c r="CW10" s="587"/>
      <c r="CX10" s="587"/>
      <c r="CY10" s="588"/>
      <c r="CZ10" s="639">
        <v>0</v>
      </c>
      <c r="DA10" s="639"/>
      <c r="DB10" s="639"/>
      <c r="DC10" s="639"/>
      <c r="DD10" s="592" t="s">
        <v>113</v>
      </c>
      <c r="DE10" s="587"/>
      <c r="DF10" s="587"/>
      <c r="DG10" s="587"/>
      <c r="DH10" s="587"/>
      <c r="DI10" s="587"/>
      <c r="DJ10" s="587"/>
      <c r="DK10" s="587"/>
      <c r="DL10" s="587"/>
      <c r="DM10" s="587"/>
      <c r="DN10" s="587"/>
      <c r="DO10" s="587"/>
      <c r="DP10" s="588"/>
      <c r="DQ10" s="592">
        <v>71</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15706</v>
      </c>
      <c r="BH11" s="587"/>
      <c r="BI11" s="587"/>
      <c r="BJ11" s="587"/>
      <c r="BK11" s="587"/>
      <c r="BL11" s="587"/>
      <c r="BM11" s="587"/>
      <c r="BN11" s="588"/>
      <c r="BO11" s="639">
        <v>0.6</v>
      </c>
      <c r="BP11" s="639"/>
      <c r="BQ11" s="639"/>
      <c r="BR11" s="639"/>
      <c r="BS11" s="592">
        <v>2560</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167392</v>
      </c>
      <c r="CS11" s="587"/>
      <c r="CT11" s="587"/>
      <c r="CU11" s="587"/>
      <c r="CV11" s="587"/>
      <c r="CW11" s="587"/>
      <c r="CX11" s="587"/>
      <c r="CY11" s="588"/>
      <c r="CZ11" s="639">
        <v>3.3</v>
      </c>
      <c r="DA11" s="639"/>
      <c r="DB11" s="639"/>
      <c r="DC11" s="639"/>
      <c r="DD11" s="592">
        <v>47266</v>
      </c>
      <c r="DE11" s="587"/>
      <c r="DF11" s="587"/>
      <c r="DG11" s="587"/>
      <c r="DH11" s="587"/>
      <c r="DI11" s="587"/>
      <c r="DJ11" s="587"/>
      <c r="DK11" s="587"/>
      <c r="DL11" s="587"/>
      <c r="DM11" s="587"/>
      <c r="DN11" s="587"/>
      <c r="DO11" s="587"/>
      <c r="DP11" s="588"/>
      <c r="DQ11" s="592">
        <v>96971</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2614925</v>
      </c>
      <c r="BH12" s="587"/>
      <c r="BI12" s="587"/>
      <c r="BJ12" s="587"/>
      <c r="BK12" s="587"/>
      <c r="BL12" s="587"/>
      <c r="BM12" s="587"/>
      <c r="BN12" s="588"/>
      <c r="BO12" s="639">
        <v>95.6</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283588</v>
      </c>
      <c r="CS12" s="587"/>
      <c r="CT12" s="587"/>
      <c r="CU12" s="587"/>
      <c r="CV12" s="587"/>
      <c r="CW12" s="587"/>
      <c r="CX12" s="587"/>
      <c r="CY12" s="588"/>
      <c r="CZ12" s="639">
        <v>5.6</v>
      </c>
      <c r="DA12" s="639"/>
      <c r="DB12" s="639"/>
      <c r="DC12" s="639"/>
      <c r="DD12" s="592">
        <v>42381</v>
      </c>
      <c r="DE12" s="587"/>
      <c r="DF12" s="587"/>
      <c r="DG12" s="587"/>
      <c r="DH12" s="587"/>
      <c r="DI12" s="587"/>
      <c r="DJ12" s="587"/>
      <c r="DK12" s="587"/>
      <c r="DL12" s="587"/>
      <c r="DM12" s="587"/>
      <c r="DN12" s="587"/>
      <c r="DO12" s="587"/>
      <c r="DP12" s="588"/>
      <c r="DQ12" s="592">
        <v>254277</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3170</v>
      </c>
      <c r="S13" s="587"/>
      <c r="T13" s="587"/>
      <c r="U13" s="587"/>
      <c r="V13" s="587"/>
      <c r="W13" s="587"/>
      <c r="X13" s="587"/>
      <c r="Y13" s="588"/>
      <c r="Z13" s="639">
        <v>0.1</v>
      </c>
      <c r="AA13" s="639"/>
      <c r="AB13" s="639"/>
      <c r="AC13" s="639"/>
      <c r="AD13" s="640">
        <v>3170</v>
      </c>
      <c r="AE13" s="640"/>
      <c r="AF13" s="640"/>
      <c r="AG13" s="640"/>
      <c r="AH13" s="640"/>
      <c r="AI13" s="640"/>
      <c r="AJ13" s="640"/>
      <c r="AK13" s="640"/>
      <c r="AL13" s="609">
        <v>0.1</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2614149</v>
      </c>
      <c r="BH13" s="587"/>
      <c r="BI13" s="587"/>
      <c r="BJ13" s="587"/>
      <c r="BK13" s="587"/>
      <c r="BL13" s="587"/>
      <c r="BM13" s="587"/>
      <c r="BN13" s="588"/>
      <c r="BO13" s="639">
        <v>95.6</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520453</v>
      </c>
      <c r="CS13" s="587"/>
      <c r="CT13" s="587"/>
      <c r="CU13" s="587"/>
      <c r="CV13" s="587"/>
      <c r="CW13" s="587"/>
      <c r="CX13" s="587"/>
      <c r="CY13" s="588"/>
      <c r="CZ13" s="639">
        <v>10.3</v>
      </c>
      <c r="DA13" s="639"/>
      <c r="DB13" s="639"/>
      <c r="DC13" s="639"/>
      <c r="DD13" s="592">
        <v>136804</v>
      </c>
      <c r="DE13" s="587"/>
      <c r="DF13" s="587"/>
      <c r="DG13" s="587"/>
      <c r="DH13" s="587"/>
      <c r="DI13" s="587"/>
      <c r="DJ13" s="587"/>
      <c r="DK13" s="587"/>
      <c r="DL13" s="587"/>
      <c r="DM13" s="587"/>
      <c r="DN13" s="587"/>
      <c r="DO13" s="587"/>
      <c r="DP13" s="588"/>
      <c r="DQ13" s="592">
        <v>455682</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2274</v>
      </c>
      <c r="BH14" s="587"/>
      <c r="BI14" s="587"/>
      <c r="BJ14" s="587"/>
      <c r="BK14" s="587"/>
      <c r="BL14" s="587"/>
      <c r="BM14" s="587"/>
      <c r="BN14" s="588"/>
      <c r="BO14" s="639">
        <v>0.1</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141790</v>
      </c>
      <c r="CS14" s="587"/>
      <c r="CT14" s="587"/>
      <c r="CU14" s="587"/>
      <c r="CV14" s="587"/>
      <c r="CW14" s="587"/>
      <c r="CX14" s="587"/>
      <c r="CY14" s="588"/>
      <c r="CZ14" s="639">
        <v>2.8</v>
      </c>
      <c r="DA14" s="639"/>
      <c r="DB14" s="639"/>
      <c r="DC14" s="639"/>
      <c r="DD14" s="592" t="s">
        <v>113</v>
      </c>
      <c r="DE14" s="587"/>
      <c r="DF14" s="587"/>
      <c r="DG14" s="587"/>
      <c r="DH14" s="587"/>
      <c r="DI14" s="587"/>
      <c r="DJ14" s="587"/>
      <c r="DK14" s="587"/>
      <c r="DL14" s="587"/>
      <c r="DM14" s="587"/>
      <c r="DN14" s="587"/>
      <c r="DO14" s="587"/>
      <c r="DP14" s="588"/>
      <c r="DQ14" s="592">
        <v>140073</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375</v>
      </c>
      <c r="S15" s="587"/>
      <c r="T15" s="587"/>
      <c r="U15" s="587"/>
      <c r="V15" s="587"/>
      <c r="W15" s="587"/>
      <c r="X15" s="587"/>
      <c r="Y15" s="588"/>
      <c r="Z15" s="639">
        <v>0</v>
      </c>
      <c r="AA15" s="639"/>
      <c r="AB15" s="639"/>
      <c r="AC15" s="639"/>
      <c r="AD15" s="640">
        <v>375</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23568</v>
      </c>
      <c r="BH15" s="587"/>
      <c r="BI15" s="587"/>
      <c r="BJ15" s="587"/>
      <c r="BK15" s="587"/>
      <c r="BL15" s="587"/>
      <c r="BM15" s="587"/>
      <c r="BN15" s="588"/>
      <c r="BO15" s="639">
        <v>0.9</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389468</v>
      </c>
      <c r="CS15" s="587"/>
      <c r="CT15" s="587"/>
      <c r="CU15" s="587"/>
      <c r="CV15" s="587"/>
      <c r="CW15" s="587"/>
      <c r="CX15" s="587"/>
      <c r="CY15" s="588"/>
      <c r="CZ15" s="639">
        <v>7.7</v>
      </c>
      <c r="DA15" s="639"/>
      <c r="DB15" s="639"/>
      <c r="DC15" s="639"/>
      <c r="DD15" s="592">
        <v>76982</v>
      </c>
      <c r="DE15" s="587"/>
      <c r="DF15" s="587"/>
      <c r="DG15" s="587"/>
      <c r="DH15" s="587"/>
      <c r="DI15" s="587"/>
      <c r="DJ15" s="587"/>
      <c r="DK15" s="587"/>
      <c r="DL15" s="587"/>
      <c r="DM15" s="587"/>
      <c r="DN15" s="587"/>
      <c r="DO15" s="587"/>
      <c r="DP15" s="588"/>
      <c r="DQ15" s="592">
        <v>319577</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46240</v>
      </c>
      <c r="S16" s="587"/>
      <c r="T16" s="587"/>
      <c r="U16" s="587"/>
      <c r="V16" s="587"/>
      <c r="W16" s="587"/>
      <c r="X16" s="587"/>
      <c r="Y16" s="588"/>
      <c r="Z16" s="639">
        <v>0.9</v>
      </c>
      <c r="AA16" s="639"/>
      <c r="AB16" s="639"/>
      <c r="AC16" s="639"/>
      <c r="AD16" s="640" t="s">
        <v>113</v>
      </c>
      <c r="AE16" s="640"/>
      <c r="AF16" s="640"/>
      <c r="AG16" s="640"/>
      <c r="AH16" s="640"/>
      <c r="AI16" s="640"/>
      <c r="AJ16" s="640"/>
      <c r="AK16" s="640"/>
      <c r="AL16" s="609" t="s">
        <v>113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t="s">
        <v>113</v>
      </c>
      <c r="S17" s="587"/>
      <c r="T17" s="587"/>
      <c r="U17" s="587"/>
      <c r="V17" s="587"/>
      <c r="W17" s="587"/>
      <c r="X17" s="587"/>
      <c r="Y17" s="588"/>
      <c r="Z17" s="639" t="s">
        <v>113</v>
      </c>
      <c r="AA17" s="639"/>
      <c r="AB17" s="639"/>
      <c r="AC17" s="639"/>
      <c r="AD17" s="640" t="s">
        <v>113</v>
      </c>
      <c r="AE17" s="640"/>
      <c r="AF17" s="640"/>
      <c r="AG17" s="640"/>
      <c r="AH17" s="640"/>
      <c r="AI17" s="640"/>
      <c r="AJ17" s="640"/>
      <c r="AK17" s="640"/>
      <c r="AL17" s="609" t="s">
        <v>113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81138</v>
      </c>
      <c r="CS17" s="587"/>
      <c r="CT17" s="587"/>
      <c r="CU17" s="587"/>
      <c r="CV17" s="587"/>
      <c r="CW17" s="587"/>
      <c r="CX17" s="587"/>
      <c r="CY17" s="588"/>
      <c r="CZ17" s="639">
        <v>1.6</v>
      </c>
      <c r="DA17" s="639"/>
      <c r="DB17" s="639"/>
      <c r="DC17" s="639"/>
      <c r="DD17" s="592" t="s">
        <v>113</v>
      </c>
      <c r="DE17" s="587"/>
      <c r="DF17" s="587"/>
      <c r="DG17" s="587"/>
      <c r="DH17" s="587"/>
      <c r="DI17" s="587"/>
      <c r="DJ17" s="587"/>
      <c r="DK17" s="587"/>
      <c r="DL17" s="587"/>
      <c r="DM17" s="587"/>
      <c r="DN17" s="587"/>
      <c r="DO17" s="587"/>
      <c r="DP17" s="588"/>
      <c r="DQ17" s="592">
        <v>31410</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46231</v>
      </c>
      <c r="S18" s="587"/>
      <c r="T18" s="587"/>
      <c r="U18" s="587"/>
      <c r="V18" s="587"/>
      <c r="W18" s="587"/>
      <c r="X18" s="587"/>
      <c r="Y18" s="588"/>
      <c r="Z18" s="639">
        <v>0.9</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9</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1444</v>
      </c>
      <c r="BH19" s="587"/>
      <c r="BI19" s="587"/>
      <c r="BJ19" s="587"/>
      <c r="BK19" s="587"/>
      <c r="BL19" s="587"/>
      <c r="BM19" s="587"/>
      <c r="BN19" s="588"/>
      <c r="BO19" s="639">
        <v>0.1</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2825005</v>
      </c>
      <c r="S20" s="587"/>
      <c r="T20" s="587"/>
      <c r="U20" s="587"/>
      <c r="V20" s="587"/>
      <c r="W20" s="587"/>
      <c r="X20" s="587"/>
      <c r="Y20" s="588"/>
      <c r="Z20" s="639">
        <v>55.7</v>
      </c>
      <c r="AA20" s="639"/>
      <c r="AB20" s="639"/>
      <c r="AC20" s="639"/>
      <c r="AD20" s="640">
        <v>2778765</v>
      </c>
      <c r="AE20" s="640"/>
      <c r="AF20" s="640"/>
      <c r="AG20" s="640"/>
      <c r="AH20" s="640"/>
      <c r="AI20" s="640"/>
      <c r="AJ20" s="640"/>
      <c r="AK20" s="640"/>
      <c r="AL20" s="609">
        <v>99.4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1444</v>
      </c>
      <c r="BH20" s="587"/>
      <c r="BI20" s="587"/>
      <c r="BJ20" s="587"/>
      <c r="BK20" s="587"/>
      <c r="BL20" s="587"/>
      <c r="BM20" s="587"/>
      <c r="BN20" s="588"/>
      <c r="BO20" s="639">
        <v>0.1</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5064394</v>
      </c>
      <c r="CS20" s="587"/>
      <c r="CT20" s="587"/>
      <c r="CU20" s="587"/>
      <c r="CV20" s="587"/>
      <c r="CW20" s="587"/>
      <c r="CX20" s="587"/>
      <c r="CY20" s="588"/>
      <c r="CZ20" s="639">
        <v>100</v>
      </c>
      <c r="DA20" s="639"/>
      <c r="DB20" s="639"/>
      <c r="DC20" s="639"/>
      <c r="DD20" s="592">
        <v>1584828</v>
      </c>
      <c r="DE20" s="587"/>
      <c r="DF20" s="587"/>
      <c r="DG20" s="587"/>
      <c r="DH20" s="587"/>
      <c r="DI20" s="587"/>
      <c r="DJ20" s="587"/>
      <c r="DK20" s="587"/>
      <c r="DL20" s="587"/>
      <c r="DM20" s="587"/>
      <c r="DN20" s="587"/>
      <c r="DO20" s="587"/>
      <c r="DP20" s="588"/>
      <c r="DQ20" s="592">
        <v>3702529</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t="s">
        <v>113</v>
      </c>
      <c r="S21" s="587"/>
      <c r="T21" s="587"/>
      <c r="U21" s="587"/>
      <c r="V21" s="587"/>
      <c r="W21" s="587"/>
      <c r="X21" s="587"/>
      <c r="Y21" s="588"/>
      <c r="Z21" s="639" t="s">
        <v>113</v>
      </c>
      <c r="AA21" s="639"/>
      <c r="AB21" s="639"/>
      <c r="AC21" s="639"/>
      <c r="AD21" s="640" t="s">
        <v>113</v>
      </c>
      <c r="AE21" s="640"/>
      <c r="AF21" s="640"/>
      <c r="AG21" s="640"/>
      <c r="AH21" s="640"/>
      <c r="AI21" s="640"/>
      <c r="AJ21" s="640"/>
      <c r="AK21" s="640"/>
      <c r="AL21" s="609" t="s">
        <v>113</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1444</v>
      </c>
      <c r="BH21" s="587"/>
      <c r="BI21" s="587"/>
      <c r="BJ21" s="587"/>
      <c r="BK21" s="587"/>
      <c r="BL21" s="587"/>
      <c r="BM21" s="587"/>
      <c r="BN21" s="588"/>
      <c r="BO21" s="639">
        <v>0.1</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11533</v>
      </c>
      <c r="S22" s="587"/>
      <c r="T22" s="587"/>
      <c r="U22" s="587"/>
      <c r="V22" s="587"/>
      <c r="W22" s="587"/>
      <c r="X22" s="587"/>
      <c r="Y22" s="588"/>
      <c r="Z22" s="639">
        <v>0.2</v>
      </c>
      <c r="AA22" s="639"/>
      <c r="AB22" s="639"/>
      <c r="AC22" s="639"/>
      <c r="AD22" s="640" t="s">
        <v>113</v>
      </c>
      <c r="AE22" s="640"/>
      <c r="AF22" s="640"/>
      <c r="AG22" s="640"/>
      <c r="AH22" s="640"/>
      <c r="AI22" s="640"/>
      <c r="AJ22" s="640"/>
      <c r="AK22" s="640"/>
      <c r="AL22" s="609" t="s">
        <v>113</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75298</v>
      </c>
      <c r="S23" s="587"/>
      <c r="T23" s="587"/>
      <c r="U23" s="587"/>
      <c r="V23" s="587"/>
      <c r="W23" s="587"/>
      <c r="X23" s="587"/>
      <c r="Y23" s="588"/>
      <c r="Z23" s="639">
        <v>1.5</v>
      </c>
      <c r="AA23" s="639"/>
      <c r="AB23" s="639"/>
      <c r="AC23" s="639"/>
      <c r="AD23" s="640">
        <v>44</v>
      </c>
      <c r="AE23" s="640"/>
      <c r="AF23" s="640"/>
      <c r="AG23" s="640"/>
      <c r="AH23" s="640"/>
      <c r="AI23" s="640"/>
      <c r="AJ23" s="640"/>
      <c r="AK23" s="640"/>
      <c r="AL23" s="609">
        <v>0</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2597</v>
      </c>
      <c r="S24" s="587"/>
      <c r="T24" s="587"/>
      <c r="U24" s="587"/>
      <c r="V24" s="587"/>
      <c r="W24" s="587"/>
      <c r="X24" s="587"/>
      <c r="Y24" s="588"/>
      <c r="Z24" s="639">
        <v>0.1</v>
      </c>
      <c r="AA24" s="639"/>
      <c r="AB24" s="639"/>
      <c r="AC24" s="639"/>
      <c r="AD24" s="640" t="s">
        <v>113</v>
      </c>
      <c r="AE24" s="640"/>
      <c r="AF24" s="640"/>
      <c r="AG24" s="640"/>
      <c r="AH24" s="640"/>
      <c r="AI24" s="640"/>
      <c r="AJ24" s="640"/>
      <c r="AK24" s="640"/>
      <c r="AL24" s="609" t="s">
        <v>113</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823571</v>
      </c>
      <c r="CS24" s="637"/>
      <c r="CT24" s="637"/>
      <c r="CU24" s="637"/>
      <c r="CV24" s="637"/>
      <c r="CW24" s="637"/>
      <c r="CX24" s="637"/>
      <c r="CY24" s="684"/>
      <c r="CZ24" s="688">
        <v>16.3</v>
      </c>
      <c r="DA24" s="689"/>
      <c r="DB24" s="689"/>
      <c r="DC24" s="690"/>
      <c r="DD24" s="683">
        <v>680993</v>
      </c>
      <c r="DE24" s="637"/>
      <c r="DF24" s="637"/>
      <c r="DG24" s="637"/>
      <c r="DH24" s="637"/>
      <c r="DI24" s="637"/>
      <c r="DJ24" s="637"/>
      <c r="DK24" s="684"/>
      <c r="DL24" s="683">
        <v>680993</v>
      </c>
      <c r="DM24" s="637"/>
      <c r="DN24" s="637"/>
      <c r="DO24" s="637"/>
      <c r="DP24" s="637"/>
      <c r="DQ24" s="637"/>
      <c r="DR24" s="637"/>
      <c r="DS24" s="637"/>
      <c r="DT24" s="637"/>
      <c r="DU24" s="637"/>
      <c r="DV24" s="684"/>
      <c r="DW24" s="685">
        <v>24.4</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915413</v>
      </c>
      <c r="S25" s="587"/>
      <c r="T25" s="587"/>
      <c r="U25" s="587"/>
      <c r="V25" s="587"/>
      <c r="W25" s="587"/>
      <c r="X25" s="587"/>
      <c r="Y25" s="588"/>
      <c r="Z25" s="639">
        <v>18</v>
      </c>
      <c r="AA25" s="639"/>
      <c r="AB25" s="639"/>
      <c r="AC25" s="639"/>
      <c r="AD25" s="640" t="s">
        <v>113</v>
      </c>
      <c r="AE25" s="640"/>
      <c r="AF25" s="640"/>
      <c r="AG25" s="640"/>
      <c r="AH25" s="640"/>
      <c r="AI25" s="640"/>
      <c r="AJ25" s="640"/>
      <c r="AK25" s="640"/>
      <c r="AL25" s="609" t="s">
        <v>113</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572607</v>
      </c>
      <c r="CS25" s="605"/>
      <c r="CT25" s="605"/>
      <c r="CU25" s="605"/>
      <c r="CV25" s="605"/>
      <c r="CW25" s="605"/>
      <c r="CX25" s="605"/>
      <c r="CY25" s="606"/>
      <c r="CZ25" s="589">
        <v>11.3</v>
      </c>
      <c r="DA25" s="607"/>
      <c r="DB25" s="607"/>
      <c r="DC25" s="608"/>
      <c r="DD25" s="592">
        <v>554235</v>
      </c>
      <c r="DE25" s="605"/>
      <c r="DF25" s="605"/>
      <c r="DG25" s="605"/>
      <c r="DH25" s="605"/>
      <c r="DI25" s="605"/>
      <c r="DJ25" s="605"/>
      <c r="DK25" s="606"/>
      <c r="DL25" s="592">
        <v>554235</v>
      </c>
      <c r="DM25" s="605"/>
      <c r="DN25" s="605"/>
      <c r="DO25" s="605"/>
      <c r="DP25" s="605"/>
      <c r="DQ25" s="605"/>
      <c r="DR25" s="605"/>
      <c r="DS25" s="605"/>
      <c r="DT25" s="605"/>
      <c r="DU25" s="605"/>
      <c r="DV25" s="606"/>
      <c r="DW25" s="609">
        <v>19.8</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318387</v>
      </c>
      <c r="CS26" s="587"/>
      <c r="CT26" s="587"/>
      <c r="CU26" s="587"/>
      <c r="CV26" s="587"/>
      <c r="CW26" s="587"/>
      <c r="CX26" s="587"/>
      <c r="CY26" s="588"/>
      <c r="CZ26" s="589">
        <v>6.3</v>
      </c>
      <c r="DA26" s="607"/>
      <c r="DB26" s="607"/>
      <c r="DC26" s="608"/>
      <c r="DD26" s="592">
        <v>300015</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151384</v>
      </c>
      <c r="S27" s="587"/>
      <c r="T27" s="587"/>
      <c r="U27" s="587"/>
      <c r="V27" s="587"/>
      <c r="W27" s="587"/>
      <c r="X27" s="587"/>
      <c r="Y27" s="588"/>
      <c r="Z27" s="639">
        <v>3</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2734455</v>
      </c>
      <c r="BH27" s="587"/>
      <c r="BI27" s="587"/>
      <c r="BJ27" s="587"/>
      <c r="BK27" s="587"/>
      <c r="BL27" s="587"/>
      <c r="BM27" s="587"/>
      <c r="BN27" s="588"/>
      <c r="BO27" s="639">
        <v>100</v>
      </c>
      <c r="BP27" s="639"/>
      <c r="BQ27" s="639"/>
      <c r="BR27" s="639"/>
      <c r="BS27" s="592">
        <v>2560</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169826</v>
      </c>
      <c r="CS27" s="605"/>
      <c r="CT27" s="605"/>
      <c r="CU27" s="605"/>
      <c r="CV27" s="605"/>
      <c r="CW27" s="605"/>
      <c r="CX27" s="605"/>
      <c r="CY27" s="606"/>
      <c r="CZ27" s="589">
        <v>3.4</v>
      </c>
      <c r="DA27" s="607"/>
      <c r="DB27" s="607"/>
      <c r="DC27" s="608"/>
      <c r="DD27" s="592">
        <v>95348</v>
      </c>
      <c r="DE27" s="605"/>
      <c r="DF27" s="605"/>
      <c r="DG27" s="605"/>
      <c r="DH27" s="605"/>
      <c r="DI27" s="605"/>
      <c r="DJ27" s="605"/>
      <c r="DK27" s="606"/>
      <c r="DL27" s="592">
        <v>95348</v>
      </c>
      <c r="DM27" s="605"/>
      <c r="DN27" s="605"/>
      <c r="DO27" s="605"/>
      <c r="DP27" s="605"/>
      <c r="DQ27" s="605"/>
      <c r="DR27" s="605"/>
      <c r="DS27" s="605"/>
      <c r="DT27" s="605"/>
      <c r="DU27" s="605"/>
      <c r="DV27" s="606"/>
      <c r="DW27" s="609">
        <v>3.4</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9332</v>
      </c>
      <c r="S28" s="587"/>
      <c r="T28" s="587"/>
      <c r="U28" s="587"/>
      <c r="V28" s="587"/>
      <c r="W28" s="587"/>
      <c r="X28" s="587"/>
      <c r="Y28" s="588"/>
      <c r="Z28" s="639">
        <v>0.2</v>
      </c>
      <c r="AA28" s="639"/>
      <c r="AB28" s="639"/>
      <c r="AC28" s="639"/>
      <c r="AD28" s="640" t="s">
        <v>113</v>
      </c>
      <c r="AE28" s="640"/>
      <c r="AF28" s="640"/>
      <c r="AG28" s="640"/>
      <c r="AH28" s="640"/>
      <c r="AI28" s="640"/>
      <c r="AJ28" s="640"/>
      <c r="AK28" s="640"/>
      <c r="AL28" s="609" t="s">
        <v>113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81138</v>
      </c>
      <c r="CS28" s="587"/>
      <c r="CT28" s="587"/>
      <c r="CU28" s="587"/>
      <c r="CV28" s="587"/>
      <c r="CW28" s="587"/>
      <c r="CX28" s="587"/>
      <c r="CY28" s="588"/>
      <c r="CZ28" s="589">
        <v>1.6</v>
      </c>
      <c r="DA28" s="607"/>
      <c r="DB28" s="607"/>
      <c r="DC28" s="608"/>
      <c r="DD28" s="592">
        <v>31410</v>
      </c>
      <c r="DE28" s="587"/>
      <c r="DF28" s="587"/>
      <c r="DG28" s="587"/>
      <c r="DH28" s="587"/>
      <c r="DI28" s="587"/>
      <c r="DJ28" s="587"/>
      <c r="DK28" s="588"/>
      <c r="DL28" s="592">
        <v>31410</v>
      </c>
      <c r="DM28" s="587"/>
      <c r="DN28" s="587"/>
      <c r="DO28" s="587"/>
      <c r="DP28" s="587"/>
      <c r="DQ28" s="587"/>
      <c r="DR28" s="587"/>
      <c r="DS28" s="587"/>
      <c r="DT28" s="587"/>
      <c r="DU28" s="587"/>
      <c r="DV28" s="588"/>
      <c r="DW28" s="609">
        <v>1.1000000000000001</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6500</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80886</v>
      </c>
      <c r="CS29" s="605"/>
      <c r="CT29" s="605"/>
      <c r="CU29" s="605"/>
      <c r="CV29" s="605"/>
      <c r="CW29" s="605"/>
      <c r="CX29" s="605"/>
      <c r="CY29" s="606"/>
      <c r="CZ29" s="589">
        <v>1.6</v>
      </c>
      <c r="DA29" s="607"/>
      <c r="DB29" s="607"/>
      <c r="DC29" s="608"/>
      <c r="DD29" s="592">
        <v>31158</v>
      </c>
      <c r="DE29" s="605"/>
      <c r="DF29" s="605"/>
      <c r="DG29" s="605"/>
      <c r="DH29" s="605"/>
      <c r="DI29" s="605"/>
      <c r="DJ29" s="605"/>
      <c r="DK29" s="606"/>
      <c r="DL29" s="592">
        <v>31158</v>
      </c>
      <c r="DM29" s="605"/>
      <c r="DN29" s="605"/>
      <c r="DO29" s="605"/>
      <c r="DP29" s="605"/>
      <c r="DQ29" s="605"/>
      <c r="DR29" s="605"/>
      <c r="DS29" s="605"/>
      <c r="DT29" s="605"/>
      <c r="DU29" s="605"/>
      <c r="DV29" s="606"/>
      <c r="DW29" s="609">
        <v>1.1000000000000001</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991100</v>
      </c>
      <c r="S30" s="587"/>
      <c r="T30" s="587"/>
      <c r="U30" s="587"/>
      <c r="V30" s="587"/>
      <c r="W30" s="587"/>
      <c r="X30" s="587"/>
      <c r="Y30" s="588"/>
      <c r="Z30" s="639">
        <v>19.5</v>
      </c>
      <c r="AA30" s="639"/>
      <c r="AB30" s="639"/>
      <c r="AC30" s="639"/>
      <c r="AD30" s="640" t="s">
        <v>113</v>
      </c>
      <c r="AE30" s="640"/>
      <c r="AF30" s="640"/>
      <c r="AG30" s="640"/>
      <c r="AH30" s="640"/>
      <c r="AI30" s="640"/>
      <c r="AJ30" s="640"/>
      <c r="AK30" s="640"/>
      <c r="AL30" s="609" t="s">
        <v>113</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100</v>
      </c>
      <c r="BH30" s="653"/>
      <c r="BI30" s="653"/>
      <c r="BJ30" s="653"/>
      <c r="BK30" s="653"/>
      <c r="BL30" s="653"/>
      <c r="BM30" s="654">
        <v>99.9</v>
      </c>
      <c r="BN30" s="653"/>
      <c r="BO30" s="653"/>
      <c r="BP30" s="653"/>
      <c r="BQ30" s="655"/>
      <c r="BR30" s="652">
        <v>100</v>
      </c>
      <c r="BS30" s="653"/>
      <c r="BT30" s="653"/>
      <c r="BU30" s="653"/>
      <c r="BV30" s="653"/>
      <c r="BW30" s="653"/>
      <c r="BX30" s="654">
        <v>99.6</v>
      </c>
      <c r="BY30" s="653"/>
      <c r="BZ30" s="653"/>
      <c r="CA30" s="653"/>
      <c r="CB30" s="655"/>
      <c r="CD30" s="658"/>
      <c r="CE30" s="659"/>
      <c r="CF30" s="623" t="s">
        <v>293</v>
      </c>
      <c r="CG30" s="620"/>
      <c r="CH30" s="620"/>
      <c r="CI30" s="620"/>
      <c r="CJ30" s="620"/>
      <c r="CK30" s="620"/>
      <c r="CL30" s="620"/>
      <c r="CM30" s="620"/>
      <c r="CN30" s="620"/>
      <c r="CO30" s="620"/>
      <c r="CP30" s="620"/>
      <c r="CQ30" s="621"/>
      <c r="CR30" s="586">
        <v>69231</v>
      </c>
      <c r="CS30" s="587"/>
      <c r="CT30" s="587"/>
      <c r="CU30" s="587"/>
      <c r="CV30" s="587"/>
      <c r="CW30" s="587"/>
      <c r="CX30" s="587"/>
      <c r="CY30" s="588"/>
      <c r="CZ30" s="589">
        <v>1.4</v>
      </c>
      <c r="DA30" s="607"/>
      <c r="DB30" s="607"/>
      <c r="DC30" s="608"/>
      <c r="DD30" s="592">
        <v>19503</v>
      </c>
      <c r="DE30" s="587"/>
      <c r="DF30" s="587"/>
      <c r="DG30" s="587"/>
      <c r="DH30" s="587"/>
      <c r="DI30" s="587"/>
      <c r="DJ30" s="587"/>
      <c r="DK30" s="588"/>
      <c r="DL30" s="592">
        <v>19503</v>
      </c>
      <c r="DM30" s="587"/>
      <c r="DN30" s="587"/>
      <c r="DO30" s="587"/>
      <c r="DP30" s="587"/>
      <c r="DQ30" s="587"/>
      <c r="DR30" s="587"/>
      <c r="DS30" s="587"/>
      <c r="DT30" s="587"/>
      <c r="DU30" s="587"/>
      <c r="DV30" s="588"/>
      <c r="DW30" s="609">
        <v>0.7</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t="s">
        <v>113</v>
      </c>
      <c r="S31" s="587"/>
      <c r="T31" s="587"/>
      <c r="U31" s="587"/>
      <c r="V31" s="587"/>
      <c r="W31" s="587"/>
      <c r="X31" s="587"/>
      <c r="Y31" s="588"/>
      <c r="Z31" s="639" t="s">
        <v>113</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99.3</v>
      </c>
      <c r="BH31" s="605"/>
      <c r="BI31" s="605"/>
      <c r="BJ31" s="605"/>
      <c r="BK31" s="605"/>
      <c r="BL31" s="605"/>
      <c r="BM31" s="641">
        <v>97.1</v>
      </c>
      <c r="BN31" s="651"/>
      <c r="BO31" s="651"/>
      <c r="BP31" s="651"/>
      <c r="BQ31" s="615"/>
      <c r="BR31" s="650">
        <v>99.1</v>
      </c>
      <c r="BS31" s="605"/>
      <c r="BT31" s="605"/>
      <c r="BU31" s="605"/>
      <c r="BV31" s="605"/>
      <c r="BW31" s="605"/>
      <c r="BX31" s="641">
        <v>96.3</v>
      </c>
      <c r="BY31" s="651"/>
      <c r="BZ31" s="651"/>
      <c r="CA31" s="651"/>
      <c r="CB31" s="615"/>
      <c r="CD31" s="658"/>
      <c r="CE31" s="659"/>
      <c r="CF31" s="623" t="s">
        <v>297</v>
      </c>
      <c r="CG31" s="620"/>
      <c r="CH31" s="620"/>
      <c r="CI31" s="620"/>
      <c r="CJ31" s="620"/>
      <c r="CK31" s="620"/>
      <c r="CL31" s="620"/>
      <c r="CM31" s="620"/>
      <c r="CN31" s="620"/>
      <c r="CO31" s="620"/>
      <c r="CP31" s="620"/>
      <c r="CQ31" s="621"/>
      <c r="CR31" s="586">
        <v>11655</v>
      </c>
      <c r="CS31" s="605"/>
      <c r="CT31" s="605"/>
      <c r="CU31" s="605"/>
      <c r="CV31" s="605"/>
      <c r="CW31" s="605"/>
      <c r="CX31" s="605"/>
      <c r="CY31" s="606"/>
      <c r="CZ31" s="589">
        <v>0.2</v>
      </c>
      <c r="DA31" s="607"/>
      <c r="DB31" s="607"/>
      <c r="DC31" s="608"/>
      <c r="DD31" s="592">
        <v>11655</v>
      </c>
      <c r="DE31" s="605"/>
      <c r="DF31" s="605"/>
      <c r="DG31" s="605"/>
      <c r="DH31" s="605"/>
      <c r="DI31" s="605"/>
      <c r="DJ31" s="605"/>
      <c r="DK31" s="606"/>
      <c r="DL31" s="592">
        <v>11655</v>
      </c>
      <c r="DM31" s="605"/>
      <c r="DN31" s="605"/>
      <c r="DO31" s="605"/>
      <c r="DP31" s="605"/>
      <c r="DQ31" s="605"/>
      <c r="DR31" s="605"/>
      <c r="DS31" s="605"/>
      <c r="DT31" s="605"/>
      <c r="DU31" s="605"/>
      <c r="DV31" s="606"/>
      <c r="DW31" s="609">
        <v>0.4</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88171</v>
      </c>
      <c r="S32" s="587"/>
      <c r="T32" s="587"/>
      <c r="U32" s="587"/>
      <c r="V32" s="587"/>
      <c r="W32" s="587"/>
      <c r="X32" s="587"/>
      <c r="Y32" s="588"/>
      <c r="Z32" s="639">
        <v>1.7</v>
      </c>
      <c r="AA32" s="639"/>
      <c r="AB32" s="639"/>
      <c r="AC32" s="639"/>
      <c r="AD32" s="640">
        <v>15358</v>
      </c>
      <c r="AE32" s="640"/>
      <c r="AF32" s="640"/>
      <c r="AG32" s="640"/>
      <c r="AH32" s="640"/>
      <c r="AI32" s="640"/>
      <c r="AJ32" s="640"/>
      <c r="AK32" s="640"/>
      <c r="AL32" s="609">
        <v>0.5</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100</v>
      </c>
      <c r="BH32" s="571"/>
      <c r="BI32" s="571"/>
      <c r="BJ32" s="571"/>
      <c r="BK32" s="571"/>
      <c r="BL32" s="571"/>
      <c r="BM32" s="634">
        <v>100</v>
      </c>
      <c r="BN32" s="571"/>
      <c r="BO32" s="571"/>
      <c r="BP32" s="571"/>
      <c r="BQ32" s="628"/>
      <c r="BR32" s="649">
        <v>100</v>
      </c>
      <c r="BS32" s="571"/>
      <c r="BT32" s="571"/>
      <c r="BU32" s="571"/>
      <c r="BV32" s="571"/>
      <c r="BW32" s="571"/>
      <c r="BX32" s="634">
        <v>99.8</v>
      </c>
      <c r="BY32" s="571"/>
      <c r="BZ32" s="571"/>
      <c r="CA32" s="571"/>
      <c r="CB32" s="628"/>
      <c r="CD32" s="660"/>
      <c r="CE32" s="661"/>
      <c r="CF32" s="623" t="s">
        <v>300</v>
      </c>
      <c r="CG32" s="620"/>
      <c r="CH32" s="620"/>
      <c r="CI32" s="620"/>
      <c r="CJ32" s="620"/>
      <c r="CK32" s="620"/>
      <c r="CL32" s="620"/>
      <c r="CM32" s="620"/>
      <c r="CN32" s="620"/>
      <c r="CO32" s="620"/>
      <c r="CP32" s="620"/>
      <c r="CQ32" s="621"/>
      <c r="CR32" s="586">
        <v>252</v>
      </c>
      <c r="CS32" s="587"/>
      <c r="CT32" s="587"/>
      <c r="CU32" s="587"/>
      <c r="CV32" s="587"/>
      <c r="CW32" s="587"/>
      <c r="CX32" s="587"/>
      <c r="CY32" s="588"/>
      <c r="CZ32" s="589">
        <v>0</v>
      </c>
      <c r="DA32" s="607"/>
      <c r="DB32" s="607"/>
      <c r="DC32" s="608"/>
      <c r="DD32" s="592">
        <v>252</v>
      </c>
      <c r="DE32" s="587"/>
      <c r="DF32" s="587"/>
      <c r="DG32" s="587"/>
      <c r="DH32" s="587"/>
      <c r="DI32" s="587"/>
      <c r="DJ32" s="587"/>
      <c r="DK32" s="588"/>
      <c r="DL32" s="592">
        <v>252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t="s">
        <v>113</v>
      </c>
      <c r="S33" s="587"/>
      <c r="T33" s="587"/>
      <c r="U33" s="587"/>
      <c r="V33" s="587"/>
      <c r="W33" s="587"/>
      <c r="X33" s="587"/>
      <c r="Y33" s="588"/>
      <c r="Z33" s="639" t="s">
        <v>113</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2655995</v>
      </c>
      <c r="CS33" s="605"/>
      <c r="CT33" s="605"/>
      <c r="CU33" s="605"/>
      <c r="CV33" s="605"/>
      <c r="CW33" s="605"/>
      <c r="CX33" s="605"/>
      <c r="CY33" s="606"/>
      <c r="CZ33" s="589">
        <v>52.4</v>
      </c>
      <c r="DA33" s="607"/>
      <c r="DB33" s="607"/>
      <c r="DC33" s="608"/>
      <c r="DD33" s="592">
        <v>2445276</v>
      </c>
      <c r="DE33" s="605"/>
      <c r="DF33" s="605"/>
      <c r="DG33" s="605"/>
      <c r="DH33" s="605"/>
      <c r="DI33" s="605"/>
      <c r="DJ33" s="605"/>
      <c r="DK33" s="606"/>
      <c r="DL33" s="592">
        <v>453406</v>
      </c>
      <c r="DM33" s="605"/>
      <c r="DN33" s="605"/>
      <c r="DO33" s="605"/>
      <c r="DP33" s="605"/>
      <c r="DQ33" s="605"/>
      <c r="DR33" s="605"/>
      <c r="DS33" s="605"/>
      <c r="DT33" s="605"/>
      <c r="DU33" s="605"/>
      <c r="DV33" s="606"/>
      <c r="DW33" s="609">
        <v>16.2</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923330</v>
      </c>
      <c r="CS34" s="587"/>
      <c r="CT34" s="587"/>
      <c r="CU34" s="587"/>
      <c r="CV34" s="587"/>
      <c r="CW34" s="587"/>
      <c r="CX34" s="587"/>
      <c r="CY34" s="588"/>
      <c r="CZ34" s="589">
        <v>18.2</v>
      </c>
      <c r="DA34" s="607"/>
      <c r="DB34" s="607"/>
      <c r="DC34" s="608"/>
      <c r="DD34" s="592">
        <v>823736</v>
      </c>
      <c r="DE34" s="587"/>
      <c r="DF34" s="587"/>
      <c r="DG34" s="587"/>
      <c r="DH34" s="587"/>
      <c r="DI34" s="587"/>
      <c r="DJ34" s="587"/>
      <c r="DK34" s="588"/>
      <c r="DL34" s="592">
        <v>246979</v>
      </c>
      <c r="DM34" s="587"/>
      <c r="DN34" s="587"/>
      <c r="DO34" s="587"/>
      <c r="DP34" s="587"/>
      <c r="DQ34" s="587"/>
      <c r="DR34" s="587"/>
      <c r="DS34" s="587"/>
      <c r="DT34" s="587"/>
      <c r="DU34" s="587"/>
      <c r="DV34" s="588"/>
      <c r="DW34" s="609">
        <v>8.8000000000000007</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t="s">
        <v>113</v>
      </c>
      <c r="S35" s="587"/>
      <c r="T35" s="587"/>
      <c r="U35" s="587"/>
      <c r="V35" s="587"/>
      <c r="W35" s="587"/>
      <c r="X35" s="587"/>
      <c r="Y35" s="588"/>
      <c r="Z35" s="639" t="s">
        <v>113</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420914</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80</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4225</v>
      </c>
      <c r="CS35" s="605"/>
      <c r="CT35" s="605"/>
      <c r="CU35" s="605"/>
      <c r="CV35" s="605"/>
      <c r="CW35" s="605"/>
      <c r="CX35" s="605"/>
      <c r="CY35" s="606"/>
      <c r="CZ35" s="589">
        <v>0.1</v>
      </c>
      <c r="DA35" s="607"/>
      <c r="DB35" s="607"/>
      <c r="DC35" s="608"/>
      <c r="DD35" s="592">
        <v>990</v>
      </c>
      <c r="DE35" s="605"/>
      <c r="DF35" s="605"/>
      <c r="DG35" s="605"/>
      <c r="DH35" s="605"/>
      <c r="DI35" s="605"/>
      <c r="DJ35" s="605"/>
      <c r="DK35" s="606"/>
      <c r="DL35" s="592">
        <v>990</v>
      </c>
      <c r="DM35" s="605"/>
      <c r="DN35" s="605"/>
      <c r="DO35" s="605"/>
      <c r="DP35" s="605"/>
      <c r="DQ35" s="605"/>
      <c r="DR35" s="605"/>
      <c r="DS35" s="605"/>
      <c r="DT35" s="605"/>
      <c r="DU35" s="605"/>
      <c r="DV35" s="606"/>
      <c r="DW35" s="609">
        <v>0</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5076333</v>
      </c>
      <c r="S36" s="627"/>
      <c r="T36" s="627"/>
      <c r="U36" s="627"/>
      <c r="V36" s="627"/>
      <c r="W36" s="627"/>
      <c r="X36" s="627"/>
      <c r="Y36" s="630"/>
      <c r="Z36" s="631">
        <v>100</v>
      </c>
      <c r="AA36" s="631"/>
      <c r="AB36" s="631"/>
      <c r="AC36" s="631"/>
      <c r="AD36" s="632">
        <v>2794167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256317</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-38039</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683419</v>
      </c>
      <c r="CS36" s="587"/>
      <c r="CT36" s="587"/>
      <c r="CU36" s="587"/>
      <c r="CV36" s="587"/>
      <c r="CW36" s="587"/>
      <c r="CX36" s="587"/>
      <c r="CY36" s="588"/>
      <c r="CZ36" s="589">
        <v>13.5</v>
      </c>
      <c r="DA36" s="607"/>
      <c r="DB36" s="607"/>
      <c r="DC36" s="608"/>
      <c r="DD36" s="592">
        <v>595690</v>
      </c>
      <c r="DE36" s="587"/>
      <c r="DF36" s="587"/>
      <c r="DG36" s="587"/>
      <c r="DH36" s="587"/>
      <c r="DI36" s="587"/>
      <c r="DJ36" s="587"/>
      <c r="DK36" s="588"/>
      <c r="DL36" s="592">
        <v>205437</v>
      </c>
      <c r="DM36" s="587"/>
      <c r="DN36" s="587"/>
      <c r="DO36" s="587"/>
      <c r="DP36" s="587"/>
      <c r="DQ36" s="587"/>
      <c r="DR36" s="587"/>
      <c r="DS36" s="587"/>
      <c r="DT36" s="587"/>
      <c r="DU36" s="587"/>
      <c r="DV36" s="588"/>
      <c r="DW36" s="609">
        <v>7.4</v>
      </c>
      <c r="DX36" s="610"/>
      <c r="DY36" s="610"/>
      <c r="DZ36" s="610"/>
      <c r="EA36" s="610"/>
      <c r="EB36" s="610"/>
      <c r="EC36" s="611"/>
    </row>
    <row r="37" spans="2:133" ht="11.25" customHeight="1">
      <c r="AQ37" s="612" t="s">
        <v>315</v>
      </c>
      <c r="AR37" s="613"/>
      <c r="AS37" s="613"/>
      <c r="AT37" s="613"/>
      <c r="AU37" s="613"/>
      <c r="AV37" s="613"/>
      <c r="AW37" s="613"/>
      <c r="AX37" s="613"/>
      <c r="AY37" s="614"/>
      <c r="AZ37" s="586">
        <v>66327</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294</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214791</v>
      </c>
      <c r="CS37" s="605"/>
      <c r="CT37" s="605"/>
      <c r="CU37" s="605"/>
      <c r="CV37" s="605"/>
      <c r="CW37" s="605"/>
      <c r="CX37" s="605"/>
      <c r="CY37" s="606"/>
      <c r="CZ37" s="589">
        <v>4.2</v>
      </c>
      <c r="DA37" s="607"/>
      <c r="DB37" s="607"/>
      <c r="DC37" s="608"/>
      <c r="DD37" s="592">
        <v>213074</v>
      </c>
      <c r="DE37" s="605"/>
      <c r="DF37" s="605"/>
      <c r="DG37" s="605"/>
      <c r="DH37" s="605"/>
      <c r="DI37" s="605"/>
      <c r="DJ37" s="605"/>
      <c r="DK37" s="606"/>
      <c r="DL37" s="592">
        <v>172605</v>
      </c>
      <c r="DM37" s="605"/>
      <c r="DN37" s="605"/>
      <c r="DO37" s="605"/>
      <c r="DP37" s="605"/>
      <c r="DQ37" s="605"/>
      <c r="DR37" s="605"/>
      <c r="DS37" s="605"/>
      <c r="DT37" s="605"/>
      <c r="DU37" s="605"/>
      <c r="DV37" s="606"/>
      <c r="DW37" s="609">
        <v>6.2</v>
      </c>
      <c r="DX37" s="610"/>
      <c r="DY37" s="610"/>
      <c r="DZ37" s="610"/>
      <c r="EA37" s="610"/>
      <c r="EB37" s="610"/>
      <c r="EC37" s="611"/>
    </row>
    <row r="38" spans="2:133" ht="11.25" customHeight="1">
      <c r="AQ38" s="612" t="s">
        <v>318</v>
      </c>
      <c r="AR38" s="613"/>
      <c r="AS38" s="613"/>
      <c r="AT38" s="613"/>
      <c r="AU38" s="613"/>
      <c r="AV38" s="613"/>
      <c r="AW38" s="613"/>
      <c r="AX38" s="613"/>
      <c r="AY38" s="614"/>
      <c r="AZ38" s="586">
        <v>42996</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483</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420914</v>
      </c>
      <c r="CS38" s="587"/>
      <c r="CT38" s="587"/>
      <c r="CU38" s="587"/>
      <c r="CV38" s="587"/>
      <c r="CW38" s="587"/>
      <c r="CX38" s="587"/>
      <c r="CY38" s="588"/>
      <c r="CZ38" s="589">
        <v>8.3000000000000007</v>
      </c>
      <c r="DA38" s="607"/>
      <c r="DB38" s="607"/>
      <c r="DC38" s="608"/>
      <c r="DD38" s="592">
        <v>409186</v>
      </c>
      <c r="DE38" s="587"/>
      <c r="DF38" s="587"/>
      <c r="DG38" s="587"/>
      <c r="DH38" s="587"/>
      <c r="DI38" s="587"/>
      <c r="DJ38" s="587"/>
      <c r="DK38" s="588"/>
      <c r="DL38" s="592" t="s">
        <v>321</v>
      </c>
      <c r="DM38" s="587"/>
      <c r="DN38" s="587"/>
      <c r="DO38" s="587"/>
      <c r="DP38" s="587"/>
      <c r="DQ38" s="587"/>
      <c r="DR38" s="587"/>
      <c r="DS38" s="587"/>
      <c r="DT38" s="587"/>
      <c r="DU38" s="587"/>
      <c r="DV38" s="588"/>
      <c r="DW38" s="609" t="s">
        <v>321</v>
      </c>
      <c r="DX38" s="610"/>
      <c r="DY38" s="610"/>
      <c r="DZ38" s="610"/>
      <c r="EA38" s="610"/>
      <c r="EB38" s="610"/>
      <c r="EC38" s="611"/>
    </row>
    <row r="39" spans="2:133" ht="11.25" customHeight="1">
      <c r="AQ39" s="612" t="s">
        <v>322</v>
      </c>
      <c r="AR39" s="613"/>
      <c r="AS39" s="613"/>
      <c r="AT39" s="613"/>
      <c r="AU39" s="613"/>
      <c r="AV39" s="613"/>
      <c r="AW39" s="613"/>
      <c r="AX39" s="613"/>
      <c r="AY39" s="614"/>
      <c r="AZ39" s="586" t="s">
        <v>321</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85</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614907</v>
      </c>
      <c r="CS39" s="605"/>
      <c r="CT39" s="605"/>
      <c r="CU39" s="605"/>
      <c r="CV39" s="605"/>
      <c r="CW39" s="605"/>
      <c r="CX39" s="605"/>
      <c r="CY39" s="606"/>
      <c r="CZ39" s="589">
        <v>12.1</v>
      </c>
      <c r="DA39" s="607"/>
      <c r="DB39" s="607"/>
      <c r="DC39" s="608"/>
      <c r="DD39" s="592">
        <v>606474</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44857</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t="s">
        <v>321</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9200</v>
      </c>
      <c r="CS40" s="587"/>
      <c r="CT40" s="587"/>
      <c r="CU40" s="587"/>
      <c r="CV40" s="587"/>
      <c r="CW40" s="587"/>
      <c r="CX40" s="587"/>
      <c r="CY40" s="588"/>
      <c r="CZ40" s="589">
        <v>0.2</v>
      </c>
      <c r="DA40" s="607"/>
      <c r="DB40" s="607"/>
      <c r="DC40" s="608"/>
      <c r="DD40" s="592">
        <v>9200</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10417</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t="s">
        <v>331</v>
      </c>
      <c r="BW41" s="627"/>
      <c r="BX41" s="627"/>
      <c r="BY41" s="627"/>
      <c r="BZ41" s="627"/>
      <c r="CA41" s="627"/>
      <c r="CB41" s="629"/>
      <c r="CD41" s="623" t="s">
        <v>332</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1584828</v>
      </c>
      <c r="CS42" s="587"/>
      <c r="CT42" s="587"/>
      <c r="CU42" s="587"/>
      <c r="CV42" s="587"/>
      <c r="CW42" s="587"/>
      <c r="CX42" s="587"/>
      <c r="CY42" s="588"/>
      <c r="CZ42" s="589">
        <v>31.3</v>
      </c>
      <c r="DA42" s="590"/>
      <c r="DB42" s="590"/>
      <c r="DC42" s="591"/>
      <c r="DD42" s="592">
        <v>576260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10285</v>
      </c>
      <c r="CS43" s="605"/>
      <c r="CT43" s="605"/>
      <c r="CU43" s="605"/>
      <c r="CV43" s="605"/>
      <c r="CW43" s="605"/>
      <c r="CX43" s="605"/>
      <c r="CY43" s="606"/>
      <c r="CZ43" s="589">
        <v>0.2</v>
      </c>
      <c r="DA43" s="607"/>
      <c r="DB43" s="607"/>
      <c r="DC43" s="608"/>
      <c r="DD43" s="592">
        <v>10285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1584828</v>
      </c>
      <c r="CS44" s="587"/>
      <c r="CT44" s="587"/>
      <c r="CU44" s="587"/>
      <c r="CV44" s="587"/>
      <c r="CW44" s="587"/>
      <c r="CX44" s="587"/>
      <c r="CY44" s="588"/>
      <c r="CZ44" s="589">
        <v>31.3</v>
      </c>
      <c r="DA44" s="590"/>
      <c r="DB44" s="590"/>
      <c r="DC44" s="591"/>
      <c r="DD44" s="592">
        <v>576260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59049</v>
      </c>
      <c r="CS45" s="605"/>
      <c r="CT45" s="605"/>
      <c r="CU45" s="605"/>
      <c r="CV45" s="605"/>
      <c r="CW45" s="605"/>
      <c r="CX45" s="605"/>
      <c r="CY45" s="606"/>
      <c r="CZ45" s="589">
        <v>1.2</v>
      </c>
      <c r="DA45" s="607"/>
      <c r="DB45" s="607"/>
      <c r="DC45" s="608"/>
      <c r="DD45" s="592" t="s">
        <v>340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341</v>
      </c>
      <c r="CG46" s="584"/>
      <c r="CH46" s="584"/>
      <c r="CI46" s="584"/>
      <c r="CJ46" s="584"/>
      <c r="CK46" s="584"/>
      <c r="CL46" s="584"/>
      <c r="CM46" s="584"/>
      <c r="CN46" s="584"/>
      <c r="CO46" s="584"/>
      <c r="CP46" s="584"/>
      <c r="CQ46" s="585"/>
      <c r="CR46" s="586">
        <v>1525779</v>
      </c>
      <c r="CS46" s="587"/>
      <c r="CT46" s="587"/>
      <c r="CU46" s="587"/>
      <c r="CV46" s="587"/>
      <c r="CW46" s="587"/>
      <c r="CX46" s="587"/>
      <c r="CY46" s="588"/>
      <c r="CZ46" s="589">
        <v>30.1</v>
      </c>
      <c r="DA46" s="590"/>
      <c r="DB46" s="590"/>
      <c r="DC46" s="591"/>
      <c r="DD46" s="592">
        <v>576260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342</v>
      </c>
      <c r="CG47" s="584"/>
      <c r="CH47" s="584"/>
      <c r="CI47" s="584"/>
      <c r="CJ47" s="584"/>
      <c r="CK47" s="584"/>
      <c r="CL47" s="584"/>
      <c r="CM47" s="584"/>
      <c r="CN47" s="584"/>
      <c r="CO47" s="584"/>
      <c r="CP47" s="584"/>
      <c r="CQ47" s="585"/>
      <c r="CR47" s="586" t="s">
        <v>340</v>
      </c>
      <c r="CS47" s="605"/>
      <c r="CT47" s="605"/>
      <c r="CU47" s="605"/>
      <c r="CV47" s="605"/>
      <c r="CW47" s="605"/>
      <c r="CX47" s="605"/>
      <c r="CY47" s="606"/>
      <c r="CZ47" s="589" t="s">
        <v>340</v>
      </c>
      <c r="DA47" s="607"/>
      <c r="DB47" s="607"/>
      <c r="DC47" s="608"/>
      <c r="DD47" s="592" t="s">
        <v>340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5064394</v>
      </c>
      <c r="CS49" s="571"/>
      <c r="CT49" s="571"/>
      <c r="CU49" s="571"/>
      <c r="CV49" s="571"/>
      <c r="CW49" s="571"/>
      <c r="CX49" s="571"/>
      <c r="CY49" s="572"/>
      <c r="CZ49" s="573">
        <v>100</v>
      </c>
      <c r="DA49" s="574"/>
      <c r="DB49" s="574"/>
      <c r="DC49" s="575"/>
      <c r="DD49" s="576">
        <v>3702529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U70" sqref="AU70:AY7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2" t="s">
        <v>364</v>
      </c>
      <c r="DH5" s="1093"/>
      <c r="DI5" s="1093"/>
      <c r="DJ5" s="1093"/>
      <c r="DK5" s="1094"/>
      <c r="DL5" s="1092" t="s">
        <v>365</v>
      </c>
      <c r="DM5" s="1093"/>
      <c r="DN5" s="1093"/>
      <c r="DO5" s="1093"/>
      <c r="DP5" s="1094"/>
      <c r="DQ5" s="995" t="s">
        <v>366</v>
      </c>
      <c r="DR5" s="996"/>
      <c r="DS5" s="996"/>
      <c r="DT5" s="996"/>
      <c r="DU5" s="997"/>
      <c r="DV5" s="995" t="s">
        <v>357</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98">
        <v>5076</v>
      </c>
      <c r="R7" s="1099"/>
      <c r="S7" s="1099"/>
      <c r="T7" s="1099"/>
      <c r="U7" s="1099"/>
      <c r="V7" s="1099">
        <v>5064</v>
      </c>
      <c r="W7" s="1099"/>
      <c r="X7" s="1099"/>
      <c r="Y7" s="1099"/>
      <c r="Z7" s="1099"/>
      <c r="AA7" s="1099">
        <v>12</v>
      </c>
      <c r="AB7" s="1099"/>
      <c r="AC7" s="1099"/>
      <c r="AD7" s="1099"/>
      <c r="AE7" s="1100"/>
      <c r="AF7" s="1101">
        <v>12</v>
      </c>
      <c r="AG7" s="1102"/>
      <c r="AH7" s="1102"/>
      <c r="AI7" s="1102"/>
      <c r="AJ7" s="1103"/>
      <c r="AK7" s="1085">
        <v>0</v>
      </c>
      <c r="AL7" s="1086"/>
      <c r="AM7" s="1086"/>
      <c r="AN7" s="1086"/>
      <c r="AO7" s="1086"/>
      <c r="AP7" s="1086">
        <v>597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5076</v>
      </c>
      <c r="R23" s="1063"/>
      <c r="S23" s="1063"/>
      <c r="T23" s="1063"/>
      <c r="U23" s="1063"/>
      <c r="V23" s="1063">
        <v>5064</v>
      </c>
      <c r="W23" s="1063"/>
      <c r="X23" s="1063"/>
      <c r="Y23" s="1063"/>
      <c r="Z23" s="1063"/>
      <c r="AA23" s="1063">
        <v>12</v>
      </c>
      <c r="AB23" s="1063"/>
      <c r="AC23" s="1063"/>
      <c r="AD23" s="1063"/>
      <c r="AE23" s="1064"/>
      <c r="AF23" s="1065">
        <v>12</v>
      </c>
      <c r="AG23" s="1063"/>
      <c r="AH23" s="1063"/>
      <c r="AI23" s="1063"/>
      <c r="AJ23" s="1066"/>
      <c r="AK23" s="1067"/>
      <c r="AL23" s="1068"/>
      <c r="AM23" s="1068"/>
      <c r="AN23" s="1068"/>
      <c r="AO23" s="1068"/>
      <c r="AP23" s="1063">
        <v>597</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350</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104</v>
      </c>
      <c r="R28" s="1048"/>
      <c r="S28" s="1048"/>
      <c r="T28" s="1048"/>
      <c r="U28" s="1048"/>
      <c r="V28" s="1048">
        <v>104</v>
      </c>
      <c r="W28" s="1048"/>
      <c r="X28" s="1048"/>
      <c r="Y28" s="1048"/>
      <c r="Z28" s="1048"/>
      <c r="AA28" s="1048">
        <v>0</v>
      </c>
      <c r="AB28" s="1048"/>
      <c r="AC28" s="1048"/>
      <c r="AD28" s="1048"/>
      <c r="AE28" s="1049"/>
      <c r="AF28" s="1050">
        <v>0</v>
      </c>
      <c r="AG28" s="1048"/>
      <c r="AH28" s="1048"/>
      <c r="AI28" s="1048"/>
      <c r="AJ28" s="1051"/>
      <c r="AK28" s="1052">
        <v>0</v>
      </c>
      <c r="AL28" s="1040"/>
      <c r="AM28" s="1040"/>
      <c r="AN28" s="1040"/>
      <c r="AO28" s="1040"/>
      <c r="AP28" s="1040">
        <v>0</v>
      </c>
      <c r="AQ28" s="1040"/>
      <c r="AR28" s="1040"/>
      <c r="AS28" s="1040"/>
      <c r="AT28" s="1040"/>
      <c r="AU28" s="1040">
        <v>0</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26</v>
      </c>
      <c r="R29" s="1038"/>
      <c r="S29" s="1038"/>
      <c r="T29" s="1038"/>
      <c r="U29" s="1038"/>
      <c r="V29" s="1038">
        <v>26</v>
      </c>
      <c r="W29" s="1038"/>
      <c r="X29" s="1038"/>
      <c r="Y29" s="1038"/>
      <c r="Z29" s="1038"/>
      <c r="AA29" s="1038">
        <v>0</v>
      </c>
      <c r="AB29" s="1038"/>
      <c r="AC29" s="1038"/>
      <c r="AD29" s="1038"/>
      <c r="AE29" s="1039"/>
      <c r="AF29" s="1031">
        <v>0</v>
      </c>
      <c r="AG29" s="1032"/>
      <c r="AH29" s="1032"/>
      <c r="AI29" s="1032"/>
      <c r="AJ29" s="1033"/>
      <c r="AK29" s="974">
        <v>0</v>
      </c>
      <c r="AL29" s="965"/>
      <c r="AM29" s="965"/>
      <c r="AN29" s="965"/>
      <c r="AO29" s="965"/>
      <c r="AP29" s="965">
        <v>0</v>
      </c>
      <c r="AQ29" s="965"/>
      <c r="AR29" s="965"/>
      <c r="AS29" s="965"/>
      <c r="AT29" s="965"/>
      <c r="AU29" s="965">
        <v>0</v>
      </c>
      <c r="AV29" s="965"/>
      <c r="AW29" s="965"/>
      <c r="AX29" s="965"/>
      <c r="AY29" s="965"/>
      <c r="AZ29" s="1036" t="s">
        <v>535</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70</v>
      </c>
      <c r="R30" s="1038"/>
      <c r="S30" s="1038"/>
      <c r="T30" s="1038"/>
      <c r="U30" s="1038"/>
      <c r="V30" s="1038">
        <v>70</v>
      </c>
      <c r="W30" s="1038"/>
      <c r="X30" s="1038"/>
      <c r="Y30" s="1038"/>
      <c r="Z30" s="1038"/>
      <c r="AA30" s="1038">
        <v>0</v>
      </c>
      <c r="AB30" s="1038"/>
      <c r="AC30" s="1038"/>
      <c r="AD30" s="1038"/>
      <c r="AE30" s="1039"/>
      <c r="AF30" s="1031">
        <v>0</v>
      </c>
      <c r="AG30" s="1032"/>
      <c r="AH30" s="1032"/>
      <c r="AI30" s="1032"/>
      <c r="AJ30" s="1033"/>
      <c r="AK30" s="974">
        <v>0</v>
      </c>
      <c r="AL30" s="965"/>
      <c r="AM30" s="965"/>
      <c r="AN30" s="965"/>
      <c r="AO30" s="965"/>
      <c r="AP30" s="965">
        <v>61</v>
      </c>
      <c r="AQ30" s="965"/>
      <c r="AR30" s="965"/>
      <c r="AS30" s="965"/>
      <c r="AT30" s="965"/>
      <c r="AU30" s="965">
        <v>53</v>
      </c>
      <c r="AV30" s="965"/>
      <c r="AW30" s="965"/>
      <c r="AX30" s="965"/>
      <c r="AY30" s="965"/>
      <c r="AZ30" s="1036" t="s">
        <v>535</v>
      </c>
      <c r="BA30" s="1036"/>
      <c r="BB30" s="1036"/>
      <c r="BC30" s="1036"/>
      <c r="BD30" s="1036"/>
      <c r="BE30" s="1020" t="s">
        <v>384</v>
      </c>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385</v>
      </c>
      <c r="C31" s="1026"/>
      <c r="D31" s="1026"/>
      <c r="E31" s="1026"/>
      <c r="F31" s="1026"/>
      <c r="G31" s="1026"/>
      <c r="H31" s="1026"/>
      <c r="I31" s="1026"/>
      <c r="J31" s="1026"/>
      <c r="K31" s="1026"/>
      <c r="L31" s="1026"/>
      <c r="M31" s="1026"/>
      <c r="N31" s="1026"/>
      <c r="O31" s="1026"/>
      <c r="P31" s="1027"/>
      <c r="Q31" s="1037">
        <v>248</v>
      </c>
      <c r="R31" s="1038"/>
      <c r="S31" s="1038"/>
      <c r="T31" s="1038"/>
      <c r="U31" s="1038"/>
      <c r="V31" s="1038">
        <v>248</v>
      </c>
      <c r="W31" s="1038"/>
      <c r="X31" s="1038"/>
      <c r="Y31" s="1038"/>
      <c r="Z31" s="1038"/>
      <c r="AA31" s="1038">
        <v>0</v>
      </c>
      <c r="AB31" s="1038"/>
      <c r="AC31" s="1038"/>
      <c r="AD31" s="1038"/>
      <c r="AE31" s="1039"/>
      <c r="AF31" s="1031">
        <v>0</v>
      </c>
      <c r="AG31" s="1032"/>
      <c r="AH31" s="1032"/>
      <c r="AI31" s="1032"/>
      <c r="AJ31" s="1033"/>
      <c r="AK31" s="974">
        <v>0</v>
      </c>
      <c r="AL31" s="965"/>
      <c r="AM31" s="965"/>
      <c r="AN31" s="965"/>
      <c r="AO31" s="965"/>
      <c r="AP31" s="965">
        <v>2139</v>
      </c>
      <c r="AQ31" s="965"/>
      <c r="AR31" s="965"/>
      <c r="AS31" s="965"/>
      <c r="AT31" s="965"/>
      <c r="AU31" s="965">
        <v>2068</v>
      </c>
      <c r="AV31" s="965"/>
      <c r="AW31" s="965"/>
      <c r="AX31" s="965"/>
      <c r="AY31" s="965"/>
      <c r="AZ31" s="1036" t="s">
        <v>535</v>
      </c>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386</v>
      </c>
      <c r="C32" s="1026"/>
      <c r="D32" s="1026"/>
      <c r="E32" s="1026"/>
      <c r="F32" s="1026"/>
      <c r="G32" s="1026"/>
      <c r="H32" s="1026"/>
      <c r="I32" s="1026"/>
      <c r="J32" s="1026"/>
      <c r="K32" s="1026"/>
      <c r="L32" s="1026"/>
      <c r="M32" s="1026"/>
      <c r="N32" s="1026"/>
      <c r="O32" s="1026"/>
      <c r="P32" s="1027"/>
      <c r="Q32" s="1037">
        <v>47</v>
      </c>
      <c r="R32" s="1038"/>
      <c r="S32" s="1038"/>
      <c r="T32" s="1038"/>
      <c r="U32" s="1038"/>
      <c r="V32" s="1038">
        <v>47</v>
      </c>
      <c r="W32" s="1038"/>
      <c r="X32" s="1038"/>
      <c r="Y32" s="1038"/>
      <c r="Z32" s="1038"/>
      <c r="AA32" s="1038">
        <v>0</v>
      </c>
      <c r="AB32" s="1038"/>
      <c r="AC32" s="1038"/>
      <c r="AD32" s="1038"/>
      <c r="AE32" s="1039"/>
      <c r="AF32" s="1031">
        <v>0</v>
      </c>
      <c r="AG32" s="1032"/>
      <c r="AH32" s="1032"/>
      <c r="AI32" s="1032"/>
      <c r="AJ32" s="1033"/>
      <c r="AK32" s="974">
        <v>0</v>
      </c>
      <c r="AL32" s="965"/>
      <c r="AM32" s="965"/>
      <c r="AN32" s="965"/>
      <c r="AO32" s="965"/>
      <c r="AP32" s="965">
        <v>417</v>
      </c>
      <c r="AQ32" s="965"/>
      <c r="AR32" s="965"/>
      <c r="AS32" s="965"/>
      <c r="AT32" s="965"/>
      <c r="AU32" s="965">
        <v>294</v>
      </c>
      <c r="AV32" s="965"/>
      <c r="AW32" s="965"/>
      <c r="AX32" s="965"/>
      <c r="AY32" s="965"/>
      <c r="AZ32" s="1036" t="s">
        <v>535</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96</v>
      </c>
      <c r="R33" s="1038"/>
      <c r="S33" s="1038"/>
      <c r="T33" s="1038"/>
      <c r="U33" s="1038"/>
      <c r="V33" s="1038">
        <v>96</v>
      </c>
      <c r="W33" s="1038"/>
      <c r="X33" s="1038"/>
      <c r="Y33" s="1038"/>
      <c r="Z33" s="1038"/>
      <c r="AA33" s="1038">
        <v>0</v>
      </c>
      <c r="AB33" s="1038"/>
      <c r="AC33" s="1038"/>
      <c r="AD33" s="1038"/>
      <c r="AE33" s="1039"/>
      <c r="AF33" s="1031" t="s">
        <v>113</v>
      </c>
      <c r="AG33" s="1032"/>
      <c r="AH33" s="1032"/>
      <c r="AI33" s="1032"/>
      <c r="AJ33" s="1033"/>
      <c r="AK33" s="974">
        <v>0</v>
      </c>
      <c r="AL33" s="965"/>
      <c r="AM33" s="965"/>
      <c r="AN33" s="965"/>
      <c r="AO33" s="965"/>
      <c r="AP33" s="965">
        <v>0</v>
      </c>
      <c r="AQ33" s="965"/>
      <c r="AR33" s="965"/>
      <c r="AS33" s="965"/>
      <c r="AT33" s="965"/>
      <c r="AU33" s="965">
        <v>0</v>
      </c>
      <c r="AV33" s="965"/>
      <c r="AW33" s="965"/>
      <c r="AX33" s="965"/>
      <c r="AY33" s="965"/>
      <c r="AZ33" s="1036" t="s">
        <v>535</v>
      </c>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0</v>
      </c>
      <c r="AG63" s="953"/>
      <c r="AH63" s="953"/>
      <c r="AI63" s="953"/>
      <c r="AJ63" s="1018"/>
      <c r="AK63" s="1019"/>
      <c r="AL63" s="957"/>
      <c r="AM63" s="957"/>
      <c r="AN63" s="957"/>
      <c r="AO63" s="957"/>
      <c r="AP63" s="953">
        <f>SUM(AP28:AT33)</f>
        <v>2617</v>
      </c>
      <c r="AQ63" s="953"/>
      <c r="AR63" s="953"/>
      <c r="AS63" s="953"/>
      <c r="AT63" s="953"/>
      <c r="AU63" s="953">
        <f>SUM(AU28:AY33)</f>
        <v>2415</v>
      </c>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392</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v>77</v>
      </c>
      <c r="R68" s="976"/>
      <c r="S68" s="976"/>
      <c r="T68" s="976"/>
      <c r="U68" s="976"/>
      <c r="V68" s="976">
        <v>73</v>
      </c>
      <c r="W68" s="976"/>
      <c r="X68" s="976"/>
      <c r="Y68" s="976"/>
      <c r="Z68" s="976"/>
      <c r="AA68" s="976">
        <v>4</v>
      </c>
      <c r="AB68" s="976"/>
      <c r="AC68" s="976"/>
      <c r="AD68" s="976"/>
      <c r="AE68" s="976"/>
      <c r="AF68" s="976">
        <v>4</v>
      </c>
      <c r="AG68" s="976"/>
      <c r="AH68" s="976"/>
      <c r="AI68" s="976"/>
      <c r="AJ68" s="976"/>
      <c r="AK68" s="976">
        <v>0</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493</v>
      </c>
      <c r="R69" s="965"/>
      <c r="S69" s="965"/>
      <c r="T69" s="965"/>
      <c r="U69" s="965"/>
      <c r="V69" s="965">
        <v>472</v>
      </c>
      <c r="W69" s="965"/>
      <c r="X69" s="965"/>
      <c r="Y69" s="965"/>
      <c r="Z69" s="965"/>
      <c r="AA69" s="965">
        <v>21</v>
      </c>
      <c r="AB69" s="965"/>
      <c r="AC69" s="965"/>
      <c r="AD69" s="965"/>
      <c r="AE69" s="965"/>
      <c r="AF69" s="965">
        <v>21</v>
      </c>
      <c r="AG69" s="965"/>
      <c r="AH69" s="965"/>
      <c r="AI69" s="965"/>
      <c r="AJ69" s="965"/>
      <c r="AK69" s="965">
        <v>0</v>
      </c>
      <c r="AL69" s="965"/>
      <c r="AM69" s="965"/>
      <c r="AN69" s="965"/>
      <c r="AO69" s="965"/>
      <c r="AP69" s="965">
        <v>75</v>
      </c>
      <c r="AQ69" s="965"/>
      <c r="AR69" s="965"/>
      <c r="AS69" s="965"/>
      <c r="AT69" s="965"/>
      <c r="AU69" s="965">
        <v>10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533</v>
      </c>
      <c r="C70" s="969"/>
      <c r="D70" s="969"/>
      <c r="E70" s="969"/>
      <c r="F70" s="969"/>
      <c r="G70" s="969"/>
      <c r="H70" s="969"/>
      <c r="I70" s="969"/>
      <c r="J70" s="969"/>
      <c r="K70" s="969"/>
      <c r="L70" s="969"/>
      <c r="M70" s="969"/>
      <c r="N70" s="969"/>
      <c r="O70" s="969"/>
      <c r="P70" s="970"/>
      <c r="Q70" s="971">
        <v>1256</v>
      </c>
      <c r="R70" s="965"/>
      <c r="S70" s="965"/>
      <c r="T70" s="965"/>
      <c r="U70" s="965"/>
      <c r="V70" s="965">
        <v>1222</v>
      </c>
      <c r="W70" s="965"/>
      <c r="X70" s="965"/>
      <c r="Y70" s="965"/>
      <c r="Z70" s="965"/>
      <c r="AA70" s="965">
        <v>34</v>
      </c>
      <c r="AB70" s="965"/>
      <c r="AC70" s="965"/>
      <c r="AD70" s="965"/>
      <c r="AE70" s="965"/>
      <c r="AF70" s="965">
        <v>34</v>
      </c>
      <c r="AG70" s="965"/>
      <c r="AH70" s="965"/>
      <c r="AI70" s="965"/>
      <c r="AJ70" s="965"/>
      <c r="AK70" s="965">
        <v>0</v>
      </c>
      <c r="AL70" s="965"/>
      <c r="AM70" s="965"/>
      <c r="AN70" s="965"/>
      <c r="AO70" s="965"/>
      <c r="AP70" s="965">
        <v>76</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1">
        <v>12</v>
      </c>
      <c r="R71" s="965"/>
      <c r="S71" s="965"/>
      <c r="T71" s="965"/>
      <c r="U71" s="965"/>
      <c r="V71" s="965">
        <v>12</v>
      </c>
      <c r="W71" s="965"/>
      <c r="X71" s="965"/>
      <c r="Y71" s="965"/>
      <c r="Z71" s="965"/>
      <c r="AA71" s="965">
        <v>0</v>
      </c>
      <c r="AB71" s="965"/>
      <c r="AC71" s="965"/>
      <c r="AD71" s="965"/>
      <c r="AE71" s="965"/>
      <c r="AF71" s="965">
        <v>0</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59</v>
      </c>
      <c r="AG88" s="953"/>
      <c r="AH88" s="953"/>
      <c r="AI88" s="953"/>
      <c r="AJ88" s="953"/>
      <c r="AK88" s="957"/>
      <c r="AL88" s="957"/>
      <c r="AM88" s="957"/>
      <c r="AN88" s="957"/>
      <c r="AO88" s="957"/>
      <c r="AP88" s="953">
        <v>151</v>
      </c>
      <c r="AQ88" s="953"/>
      <c r="AR88" s="953"/>
      <c r="AS88" s="953"/>
      <c r="AT88" s="953"/>
      <c r="AU88" s="953">
        <v>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287</v>
      </c>
      <c r="AG109" s="886"/>
      <c r="AH109" s="886"/>
      <c r="AI109" s="886"/>
      <c r="AJ109" s="887"/>
      <c r="AK109" s="888" t="s">
        <v>286</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287</v>
      </c>
      <c r="BW109" s="886"/>
      <c r="BX109" s="886"/>
      <c r="BY109" s="886"/>
      <c r="BZ109" s="887"/>
      <c r="CA109" s="888" t="s">
        <v>286</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287</v>
      </c>
      <c r="DM109" s="886"/>
      <c r="DN109" s="886"/>
      <c r="DO109" s="886"/>
      <c r="DP109" s="887"/>
      <c r="DQ109" s="888" t="s">
        <v>286</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83390</v>
      </c>
      <c r="AB110" s="871"/>
      <c r="AC110" s="871"/>
      <c r="AD110" s="871"/>
      <c r="AE110" s="872"/>
      <c r="AF110" s="873">
        <v>83013</v>
      </c>
      <c r="AG110" s="871"/>
      <c r="AH110" s="871"/>
      <c r="AI110" s="871"/>
      <c r="AJ110" s="872"/>
      <c r="AK110" s="873">
        <v>80886</v>
      </c>
      <c r="AL110" s="871"/>
      <c r="AM110" s="871"/>
      <c r="AN110" s="871"/>
      <c r="AO110" s="872"/>
      <c r="AP110" s="874">
        <v>3.1</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735918</v>
      </c>
      <c r="BR110" s="798"/>
      <c r="BS110" s="798"/>
      <c r="BT110" s="798"/>
      <c r="BU110" s="798"/>
      <c r="BV110" s="798">
        <v>666021</v>
      </c>
      <c r="BW110" s="798"/>
      <c r="BX110" s="798"/>
      <c r="BY110" s="798"/>
      <c r="BZ110" s="798"/>
      <c r="CA110" s="798">
        <v>596790</v>
      </c>
      <c r="CB110" s="798"/>
      <c r="CC110" s="798"/>
      <c r="CD110" s="798"/>
      <c r="CE110" s="798"/>
      <c r="CF110" s="859">
        <v>22.6</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t="s">
        <v>113</v>
      </c>
      <c r="BW111" s="769"/>
      <c r="BX111" s="769"/>
      <c r="BY111" s="769"/>
      <c r="BZ111" s="769"/>
      <c r="CA111" s="769" t="s">
        <v>113</v>
      </c>
      <c r="CB111" s="769"/>
      <c r="CC111" s="769"/>
      <c r="CD111" s="769"/>
      <c r="CE111" s="769"/>
      <c r="CF111" s="846" t="s">
        <v>113</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2751018</v>
      </c>
      <c r="BR112" s="769"/>
      <c r="BS112" s="769"/>
      <c r="BT112" s="769"/>
      <c r="BU112" s="769"/>
      <c r="BV112" s="769">
        <v>2597772</v>
      </c>
      <c r="BW112" s="769"/>
      <c r="BX112" s="769"/>
      <c r="BY112" s="769"/>
      <c r="BZ112" s="769"/>
      <c r="CA112" s="769">
        <v>2414276</v>
      </c>
      <c r="CB112" s="769"/>
      <c r="CC112" s="769"/>
      <c r="CD112" s="769"/>
      <c r="CE112" s="769"/>
      <c r="CF112" s="846">
        <v>91.6</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211978</v>
      </c>
      <c r="AB113" s="907"/>
      <c r="AC113" s="907"/>
      <c r="AD113" s="907"/>
      <c r="AE113" s="908"/>
      <c r="AF113" s="909">
        <v>211274</v>
      </c>
      <c r="AG113" s="907"/>
      <c r="AH113" s="907"/>
      <c r="AI113" s="907"/>
      <c r="AJ113" s="908"/>
      <c r="AK113" s="909">
        <v>189476</v>
      </c>
      <c r="AL113" s="907"/>
      <c r="AM113" s="907"/>
      <c r="AN113" s="907"/>
      <c r="AO113" s="908"/>
      <c r="AP113" s="910">
        <v>7.2</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1906</v>
      </c>
      <c r="BR113" s="769"/>
      <c r="BS113" s="769"/>
      <c r="BT113" s="769"/>
      <c r="BU113" s="769"/>
      <c r="BV113" s="769" t="s">
        <v>113</v>
      </c>
      <c r="BW113" s="769"/>
      <c r="BX113" s="769"/>
      <c r="BY113" s="769"/>
      <c r="BZ113" s="769"/>
      <c r="CA113" s="769">
        <v>10486</v>
      </c>
      <c r="CB113" s="769"/>
      <c r="CC113" s="769"/>
      <c r="CD113" s="769"/>
      <c r="CE113" s="769"/>
      <c r="CF113" s="846">
        <v>0.4</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8647</v>
      </c>
      <c r="AB114" s="782"/>
      <c r="AC114" s="782"/>
      <c r="AD114" s="782"/>
      <c r="AE114" s="783"/>
      <c r="AF114" s="784">
        <v>1900</v>
      </c>
      <c r="AG114" s="782"/>
      <c r="AH114" s="782"/>
      <c r="AI114" s="782"/>
      <c r="AJ114" s="783"/>
      <c r="AK114" s="784">
        <v>13</v>
      </c>
      <c r="AL114" s="782"/>
      <c r="AM114" s="782"/>
      <c r="AN114" s="782"/>
      <c r="AO114" s="783"/>
      <c r="AP114" s="752">
        <v>0</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482205</v>
      </c>
      <c r="BR114" s="769"/>
      <c r="BS114" s="769"/>
      <c r="BT114" s="769"/>
      <c r="BU114" s="769"/>
      <c r="BV114" s="769">
        <v>492686</v>
      </c>
      <c r="BW114" s="769"/>
      <c r="BX114" s="769"/>
      <c r="BY114" s="769"/>
      <c r="BZ114" s="769"/>
      <c r="CA114" s="769">
        <v>461851</v>
      </c>
      <c r="CB114" s="769"/>
      <c r="CC114" s="769"/>
      <c r="CD114" s="769"/>
      <c r="CE114" s="769"/>
      <c r="CF114" s="846">
        <v>17.5</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113</v>
      </c>
      <c r="AB115" s="907"/>
      <c r="AC115" s="907"/>
      <c r="AD115" s="907"/>
      <c r="AE115" s="908"/>
      <c r="AF115" s="909" t="s">
        <v>113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v>22</v>
      </c>
      <c r="AG116" s="782"/>
      <c r="AH116" s="782"/>
      <c r="AI116" s="782"/>
      <c r="AJ116" s="783"/>
      <c r="AK116" s="784">
        <v>252</v>
      </c>
      <c r="AL116" s="782"/>
      <c r="AM116" s="782"/>
      <c r="AN116" s="782"/>
      <c r="AO116" s="783"/>
      <c r="AP116" s="752">
        <v>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304015</v>
      </c>
      <c r="AB117" s="893"/>
      <c r="AC117" s="893"/>
      <c r="AD117" s="893"/>
      <c r="AE117" s="894"/>
      <c r="AF117" s="896">
        <v>296209</v>
      </c>
      <c r="AG117" s="893"/>
      <c r="AH117" s="893"/>
      <c r="AI117" s="893"/>
      <c r="AJ117" s="894"/>
      <c r="AK117" s="896">
        <v>270627</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287</v>
      </c>
      <c r="AG118" s="886"/>
      <c r="AH118" s="886"/>
      <c r="AI118" s="886"/>
      <c r="AJ118" s="887"/>
      <c r="AK118" s="888" t="s">
        <v>286</v>
      </c>
      <c r="AL118" s="886"/>
      <c r="AM118" s="886"/>
      <c r="AN118" s="886"/>
      <c r="AO118" s="887"/>
      <c r="AP118" s="889" t="s">
        <v>403</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431</v>
      </c>
      <c r="BP118" s="836"/>
      <c r="BQ118" s="855">
        <v>3971047</v>
      </c>
      <c r="BR118" s="856"/>
      <c r="BS118" s="856"/>
      <c r="BT118" s="856"/>
      <c r="BU118" s="856"/>
      <c r="BV118" s="856">
        <v>3756479</v>
      </c>
      <c r="BW118" s="856"/>
      <c r="BX118" s="856"/>
      <c r="BY118" s="856"/>
      <c r="BZ118" s="856"/>
      <c r="CA118" s="856">
        <v>3483403</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6496823</v>
      </c>
      <c r="BR119" s="798"/>
      <c r="BS119" s="798"/>
      <c r="BT119" s="798"/>
      <c r="BU119" s="798"/>
      <c r="BV119" s="798">
        <v>6819584</v>
      </c>
      <c r="BW119" s="798"/>
      <c r="BX119" s="798"/>
      <c r="BY119" s="798"/>
      <c r="BZ119" s="798"/>
      <c r="CA119" s="798">
        <v>6562204</v>
      </c>
      <c r="CB119" s="798"/>
      <c r="CC119" s="798"/>
      <c r="CD119" s="798"/>
      <c r="CE119" s="798"/>
      <c r="CF119" s="859">
        <v>248.9</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626076</v>
      </c>
      <c r="BR120" s="769"/>
      <c r="BS120" s="769"/>
      <c r="BT120" s="769"/>
      <c r="BU120" s="769"/>
      <c r="BV120" s="769">
        <v>586851</v>
      </c>
      <c r="BW120" s="769"/>
      <c r="BX120" s="769"/>
      <c r="BY120" s="769"/>
      <c r="BZ120" s="769"/>
      <c r="CA120" s="769">
        <v>546945</v>
      </c>
      <c r="CB120" s="769"/>
      <c r="CC120" s="769"/>
      <c r="CD120" s="769"/>
      <c r="CE120" s="769"/>
      <c r="CF120" s="846">
        <v>20.7</v>
      </c>
      <c r="CG120" s="847"/>
      <c r="CH120" s="847"/>
      <c r="CI120" s="847"/>
      <c r="CJ120" s="847"/>
      <c r="CK120" s="848" t="s">
        <v>437</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2304639</v>
      </c>
      <c r="DH120" s="798"/>
      <c r="DI120" s="798"/>
      <c r="DJ120" s="798"/>
      <c r="DK120" s="798"/>
      <c r="DL120" s="798">
        <v>2190587</v>
      </c>
      <c r="DM120" s="798"/>
      <c r="DN120" s="798"/>
      <c r="DO120" s="798"/>
      <c r="DP120" s="798"/>
      <c r="DQ120" s="798">
        <v>2067944</v>
      </c>
      <c r="DR120" s="798"/>
      <c r="DS120" s="798"/>
      <c r="DT120" s="798"/>
      <c r="DU120" s="798"/>
      <c r="DV120" s="799">
        <v>78.400000000000006</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2005013</v>
      </c>
      <c r="BR121" s="856"/>
      <c r="BS121" s="856"/>
      <c r="BT121" s="856"/>
      <c r="BU121" s="856"/>
      <c r="BV121" s="856">
        <v>1914215</v>
      </c>
      <c r="BW121" s="856"/>
      <c r="BX121" s="856"/>
      <c r="BY121" s="856"/>
      <c r="BZ121" s="856"/>
      <c r="CA121" s="856">
        <v>1798865</v>
      </c>
      <c r="CB121" s="856"/>
      <c r="CC121" s="856"/>
      <c r="CD121" s="856"/>
      <c r="CE121" s="856"/>
      <c r="CF121" s="857">
        <v>68.2</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354009</v>
      </c>
      <c r="DH121" s="769"/>
      <c r="DI121" s="769"/>
      <c r="DJ121" s="769"/>
      <c r="DK121" s="769"/>
      <c r="DL121" s="769">
        <v>324621</v>
      </c>
      <c r="DM121" s="769"/>
      <c r="DN121" s="769"/>
      <c r="DO121" s="769"/>
      <c r="DP121" s="769"/>
      <c r="DQ121" s="769">
        <v>293665</v>
      </c>
      <c r="DR121" s="769"/>
      <c r="DS121" s="769"/>
      <c r="DT121" s="769"/>
      <c r="DU121" s="769"/>
      <c r="DV121" s="821">
        <v>11.1</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440</v>
      </c>
      <c r="BP122" s="836"/>
      <c r="BQ122" s="837">
        <v>9127912</v>
      </c>
      <c r="BR122" s="838"/>
      <c r="BS122" s="838"/>
      <c r="BT122" s="838"/>
      <c r="BU122" s="838"/>
      <c r="BV122" s="838">
        <v>9320650</v>
      </c>
      <c r="BW122" s="838"/>
      <c r="BX122" s="838"/>
      <c r="BY122" s="838"/>
      <c r="BZ122" s="838"/>
      <c r="CA122" s="838">
        <v>8908014</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92370</v>
      </c>
      <c r="DH122" s="769"/>
      <c r="DI122" s="769"/>
      <c r="DJ122" s="769"/>
      <c r="DK122" s="769"/>
      <c r="DL122" s="769">
        <v>82564</v>
      </c>
      <c r="DM122" s="769"/>
      <c r="DN122" s="769"/>
      <c r="DO122" s="769"/>
      <c r="DP122" s="769"/>
      <c r="DQ122" s="769">
        <v>52667</v>
      </c>
      <c r="DR122" s="769"/>
      <c r="DS122" s="769"/>
      <c r="DT122" s="769"/>
      <c r="DU122" s="769"/>
      <c r="DV122" s="821">
        <v>2</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113</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t="s">
        <v>113</v>
      </c>
      <c r="DH123" s="782"/>
      <c r="DI123" s="782"/>
      <c r="DJ123" s="782"/>
      <c r="DK123" s="783"/>
      <c r="DL123" s="784" t="s">
        <v>113</v>
      </c>
      <c r="DM123" s="782"/>
      <c r="DN123" s="782"/>
      <c r="DO123" s="782"/>
      <c r="DP123" s="783"/>
      <c r="DQ123" s="784" t="s">
        <v>113</v>
      </c>
      <c r="DR123" s="782"/>
      <c r="DS123" s="782"/>
      <c r="DT123" s="782"/>
      <c r="DU123" s="783"/>
      <c r="DV123" s="752" t="s">
        <v>113</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451</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49728</v>
      </c>
      <c r="AB128" s="722"/>
      <c r="AC128" s="722"/>
      <c r="AD128" s="722"/>
      <c r="AE128" s="723"/>
      <c r="AF128" s="724">
        <v>49728</v>
      </c>
      <c r="AG128" s="722"/>
      <c r="AH128" s="722"/>
      <c r="AI128" s="722"/>
      <c r="AJ128" s="723"/>
      <c r="AK128" s="724">
        <v>49728</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93</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2951654</v>
      </c>
      <c r="AB129" s="782"/>
      <c r="AC129" s="782"/>
      <c r="AD129" s="782"/>
      <c r="AE129" s="783"/>
      <c r="AF129" s="784">
        <v>2660450</v>
      </c>
      <c r="AG129" s="782"/>
      <c r="AH129" s="782"/>
      <c r="AI129" s="782"/>
      <c r="AJ129" s="783"/>
      <c r="AK129" s="784">
        <v>2788474</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3.4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145451</v>
      </c>
      <c r="AB130" s="782"/>
      <c r="AC130" s="782"/>
      <c r="AD130" s="782"/>
      <c r="AE130" s="783"/>
      <c r="AF130" s="784">
        <v>146989</v>
      </c>
      <c r="AG130" s="782"/>
      <c r="AH130" s="782"/>
      <c r="AI130" s="782"/>
      <c r="AJ130" s="783"/>
      <c r="AK130" s="784">
        <v>151688</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2806203</v>
      </c>
      <c r="AB131" s="715"/>
      <c r="AC131" s="715"/>
      <c r="AD131" s="715"/>
      <c r="AE131" s="716"/>
      <c r="AF131" s="717">
        <v>2513461</v>
      </c>
      <c r="AG131" s="715"/>
      <c r="AH131" s="715"/>
      <c r="AI131" s="715"/>
      <c r="AJ131" s="716"/>
      <c r="AK131" s="717">
        <v>2636786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3.8784079409999999</v>
      </c>
      <c r="AB132" s="738"/>
      <c r="AC132" s="738"/>
      <c r="AD132" s="738"/>
      <c r="AE132" s="739"/>
      <c r="AF132" s="740">
        <v>3.958366571</v>
      </c>
      <c r="AG132" s="738"/>
      <c r="AH132" s="738"/>
      <c r="AI132" s="738"/>
      <c r="AJ132" s="739"/>
      <c r="AK132" s="740">
        <v>2.624824313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5.0999999999999996</v>
      </c>
      <c r="AB133" s="747"/>
      <c r="AC133" s="747"/>
      <c r="AD133" s="747"/>
      <c r="AE133" s="748"/>
      <c r="AF133" s="746">
        <v>3.9</v>
      </c>
      <c r="AG133" s="747"/>
      <c r="AH133" s="747"/>
      <c r="AI133" s="747"/>
      <c r="AJ133" s="748"/>
      <c r="AK133" s="746">
        <v>3.4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55" workbookViewId="0">
      <selection activeCell="R19" sqref="R1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572607</v>
      </c>
      <c r="L9" s="264">
        <v>313757</v>
      </c>
      <c r="M9" s="265">
        <v>192357</v>
      </c>
      <c r="N9" s="266">
        <v>63.1</v>
      </c>
    </row>
    <row r="10" spans="1:16">
      <c r="A10" s="248"/>
      <c r="B10" s="244"/>
      <c r="C10" s="244"/>
      <c r="D10" s="244"/>
      <c r="E10" s="244"/>
      <c r="F10" s="244"/>
      <c r="G10" s="1131" t="s">
        <v>473</v>
      </c>
      <c r="H10" s="1132"/>
      <c r="I10" s="1132"/>
      <c r="J10" s="1133"/>
      <c r="K10" s="267">
        <v>145428</v>
      </c>
      <c r="L10" s="268">
        <v>79687</v>
      </c>
      <c r="M10" s="269">
        <v>21870</v>
      </c>
      <c r="N10" s="270">
        <v>264.39999999999998</v>
      </c>
    </row>
    <row r="11" spans="1:16" ht="13.5" customHeight="1">
      <c r="A11" s="248"/>
      <c r="B11" s="244"/>
      <c r="C11" s="244"/>
      <c r="D11" s="244"/>
      <c r="E11" s="244"/>
      <c r="F11" s="244"/>
      <c r="G11" s="1131" t="s">
        <v>474</v>
      </c>
      <c r="H11" s="1132"/>
      <c r="I11" s="1132"/>
      <c r="J11" s="1133"/>
      <c r="K11" s="267">
        <v>106238</v>
      </c>
      <c r="L11" s="268">
        <v>58213</v>
      </c>
      <c r="M11" s="269">
        <v>24716</v>
      </c>
      <c r="N11" s="270">
        <v>135.5</v>
      </c>
    </row>
    <row r="12" spans="1:16" ht="13.5" customHeight="1">
      <c r="A12" s="248"/>
      <c r="B12" s="244"/>
      <c r="C12" s="244"/>
      <c r="D12" s="244"/>
      <c r="E12" s="244"/>
      <c r="F12" s="244"/>
      <c r="G12" s="1131" t="s">
        <v>475</v>
      </c>
      <c r="H12" s="1132"/>
      <c r="I12" s="1132"/>
      <c r="J12" s="1133"/>
      <c r="K12" s="267" t="s">
        <v>476</v>
      </c>
      <c r="L12" s="268" t="s">
        <v>476</v>
      </c>
      <c r="M12" s="269">
        <v>2820</v>
      </c>
      <c r="N12" s="270" t="s">
        <v>476</v>
      </c>
    </row>
    <row r="13" spans="1:16" ht="13.5" customHeight="1">
      <c r="A13" s="248"/>
      <c r="B13" s="244"/>
      <c r="C13" s="244"/>
      <c r="D13" s="244"/>
      <c r="E13" s="244"/>
      <c r="F13" s="244"/>
      <c r="G13" s="1131" t="s">
        <v>477</v>
      </c>
      <c r="H13" s="1132"/>
      <c r="I13" s="1132"/>
      <c r="J13" s="1133"/>
      <c r="K13" s="267" t="s">
        <v>476</v>
      </c>
      <c r="L13" s="268" t="s">
        <v>476</v>
      </c>
      <c r="M13" s="269" t="s">
        <v>476</v>
      </c>
      <c r="N13" s="270" t="s">
        <v>476</v>
      </c>
    </row>
    <row r="14" spans="1:16" ht="13.5" customHeight="1">
      <c r="A14" s="248"/>
      <c r="B14" s="244"/>
      <c r="C14" s="244"/>
      <c r="D14" s="244"/>
      <c r="E14" s="244"/>
      <c r="F14" s="244"/>
      <c r="G14" s="1131" t="s">
        <v>478</v>
      </c>
      <c r="H14" s="1132"/>
      <c r="I14" s="1132"/>
      <c r="J14" s="1133"/>
      <c r="K14" s="267">
        <v>4894</v>
      </c>
      <c r="L14" s="268">
        <v>2682</v>
      </c>
      <c r="M14" s="269">
        <v>8559</v>
      </c>
      <c r="N14" s="270">
        <v>-68.7</v>
      </c>
    </row>
    <row r="15" spans="1:16" ht="13.5" customHeight="1">
      <c r="A15" s="248"/>
      <c r="B15" s="244"/>
      <c r="C15" s="244"/>
      <c r="D15" s="244"/>
      <c r="E15" s="244"/>
      <c r="F15" s="244"/>
      <c r="G15" s="1131" t="s">
        <v>479</v>
      </c>
      <c r="H15" s="1132"/>
      <c r="I15" s="1132"/>
      <c r="J15" s="1133"/>
      <c r="K15" s="267">
        <v>10285</v>
      </c>
      <c r="L15" s="268">
        <v>5636</v>
      </c>
      <c r="M15" s="269">
        <v>4371</v>
      </c>
      <c r="N15" s="270">
        <v>28.9</v>
      </c>
    </row>
    <row r="16" spans="1:16">
      <c r="A16" s="248"/>
      <c r="B16" s="244"/>
      <c r="C16" s="244"/>
      <c r="D16" s="244"/>
      <c r="E16" s="244"/>
      <c r="F16" s="244"/>
      <c r="G16" s="1134" t="s">
        <v>480</v>
      </c>
      <c r="H16" s="1135"/>
      <c r="I16" s="1135"/>
      <c r="J16" s="1136"/>
      <c r="K16" s="268">
        <v>-113517</v>
      </c>
      <c r="L16" s="268">
        <v>-62201</v>
      </c>
      <c r="M16" s="269">
        <v>-21822</v>
      </c>
      <c r="N16" s="270">
        <v>185</v>
      </c>
    </row>
    <row r="17" spans="1:16">
      <c r="A17" s="248"/>
      <c r="B17" s="244"/>
      <c r="C17" s="244"/>
      <c r="D17" s="244"/>
      <c r="E17" s="244"/>
      <c r="F17" s="244"/>
      <c r="G17" s="1134" t="s">
        <v>171</v>
      </c>
      <c r="H17" s="1135"/>
      <c r="I17" s="1135"/>
      <c r="J17" s="1136"/>
      <c r="K17" s="268">
        <v>725935</v>
      </c>
      <c r="L17" s="268">
        <v>397773</v>
      </c>
      <c r="M17" s="269">
        <v>232872</v>
      </c>
      <c r="N17" s="270">
        <v>70.8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32.880000000000003</v>
      </c>
      <c r="L21" s="281">
        <v>21.42</v>
      </c>
      <c r="M21" s="282">
        <v>11.46</v>
      </c>
      <c r="N21" s="249"/>
      <c r="O21" s="283"/>
      <c r="P21" s="279"/>
    </row>
    <row r="22" spans="1:16" s="284" customFormat="1">
      <c r="A22" s="279"/>
      <c r="B22" s="249"/>
      <c r="C22" s="249"/>
      <c r="D22" s="249"/>
      <c r="E22" s="249"/>
      <c r="F22" s="249"/>
      <c r="G22" s="1128" t="s">
        <v>486</v>
      </c>
      <c r="H22" s="1129"/>
      <c r="I22" s="1129"/>
      <c r="J22" s="1130"/>
      <c r="K22" s="285">
        <v>98</v>
      </c>
      <c r="L22" s="286">
        <v>93.4</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80886</v>
      </c>
      <c r="L32" s="294">
        <v>44321</v>
      </c>
      <c r="M32" s="295">
        <v>135669</v>
      </c>
      <c r="N32" s="296">
        <v>-67.3</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40</v>
      </c>
      <c r="N34" s="296" t="s">
        <v>476</v>
      </c>
    </row>
    <row r="35" spans="1:16" ht="27" customHeight="1">
      <c r="A35" s="248"/>
      <c r="B35" s="244"/>
      <c r="C35" s="244"/>
      <c r="D35" s="244"/>
      <c r="E35" s="244"/>
      <c r="F35" s="244"/>
      <c r="G35" s="1119" t="s">
        <v>493</v>
      </c>
      <c r="H35" s="1120"/>
      <c r="I35" s="1120"/>
      <c r="J35" s="1121"/>
      <c r="K35" s="294">
        <v>189476</v>
      </c>
      <c r="L35" s="294">
        <v>103822</v>
      </c>
      <c r="M35" s="295">
        <v>30817</v>
      </c>
      <c r="N35" s="296">
        <v>236.9</v>
      </c>
    </row>
    <row r="36" spans="1:16" ht="27" customHeight="1">
      <c r="A36" s="248"/>
      <c r="B36" s="244"/>
      <c r="C36" s="244"/>
      <c r="D36" s="244"/>
      <c r="E36" s="244"/>
      <c r="F36" s="244"/>
      <c r="G36" s="1119" t="s">
        <v>494</v>
      </c>
      <c r="H36" s="1120"/>
      <c r="I36" s="1120"/>
      <c r="J36" s="1121"/>
      <c r="K36" s="294">
        <v>13</v>
      </c>
      <c r="L36" s="294">
        <v>7</v>
      </c>
      <c r="M36" s="295">
        <v>6361</v>
      </c>
      <c r="N36" s="296">
        <v>-99.9</v>
      </c>
    </row>
    <row r="37" spans="1:16" ht="13.5" customHeight="1">
      <c r="A37" s="248"/>
      <c r="B37" s="244"/>
      <c r="C37" s="244"/>
      <c r="D37" s="244"/>
      <c r="E37" s="244"/>
      <c r="F37" s="244"/>
      <c r="G37" s="1119" t="s">
        <v>495</v>
      </c>
      <c r="H37" s="1120"/>
      <c r="I37" s="1120"/>
      <c r="J37" s="1121"/>
      <c r="K37" s="294" t="s">
        <v>476</v>
      </c>
      <c r="L37" s="294" t="s">
        <v>476</v>
      </c>
      <c r="M37" s="295">
        <v>2179</v>
      </c>
      <c r="N37" s="296" t="s">
        <v>476</v>
      </c>
    </row>
    <row r="38" spans="1:16" ht="27" customHeight="1">
      <c r="A38" s="248"/>
      <c r="B38" s="244"/>
      <c r="C38" s="244"/>
      <c r="D38" s="244"/>
      <c r="E38" s="244"/>
      <c r="F38" s="244"/>
      <c r="G38" s="1122" t="s">
        <v>496</v>
      </c>
      <c r="H38" s="1123"/>
      <c r="I38" s="1123"/>
      <c r="J38" s="1124"/>
      <c r="K38" s="297">
        <v>252</v>
      </c>
      <c r="L38" s="297">
        <v>138</v>
      </c>
      <c r="M38" s="298">
        <v>59</v>
      </c>
      <c r="N38" s="299">
        <v>133.9</v>
      </c>
      <c r="O38" s="293"/>
    </row>
    <row r="39" spans="1:16">
      <c r="A39" s="248"/>
      <c r="B39" s="244"/>
      <c r="C39" s="244"/>
      <c r="D39" s="244"/>
      <c r="E39" s="244"/>
      <c r="F39" s="244"/>
      <c r="G39" s="1122" t="s">
        <v>497</v>
      </c>
      <c r="H39" s="1123"/>
      <c r="I39" s="1123"/>
      <c r="J39" s="1124"/>
      <c r="K39" s="300">
        <v>-49728</v>
      </c>
      <c r="L39" s="300">
        <v>-27248</v>
      </c>
      <c r="M39" s="301">
        <v>-9358</v>
      </c>
      <c r="N39" s="302">
        <v>191.2</v>
      </c>
      <c r="O39" s="293"/>
    </row>
    <row r="40" spans="1:16" ht="27" customHeight="1">
      <c r="A40" s="248"/>
      <c r="B40" s="244"/>
      <c r="C40" s="244"/>
      <c r="D40" s="244"/>
      <c r="E40" s="244"/>
      <c r="F40" s="244"/>
      <c r="G40" s="1119" t="s">
        <v>498</v>
      </c>
      <c r="H40" s="1120"/>
      <c r="I40" s="1120"/>
      <c r="J40" s="1121"/>
      <c r="K40" s="300">
        <v>-151688</v>
      </c>
      <c r="L40" s="300">
        <v>-83117</v>
      </c>
      <c r="M40" s="301">
        <v>-120971</v>
      </c>
      <c r="N40" s="302">
        <v>-31.3</v>
      </c>
      <c r="O40" s="293"/>
    </row>
    <row r="41" spans="1:16">
      <c r="A41" s="248"/>
      <c r="B41" s="244"/>
      <c r="C41" s="244"/>
      <c r="D41" s="244"/>
      <c r="E41" s="244"/>
      <c r="F41" s="244"/>
      <c r="G41" s="1125" t="s">
        <v>281</v>
      </c>
      <c r="H41" s="1126"/>
      <c r="I41" s="1126"/>
      <c r="J41" s="1127"/>
      <c r="K41" s="294">
        <v>69211</v>
      </c>
      <c r="L41" s="300">
        <v>37924</v>
      </c>
      <c r="M41" s="301">
        <v>44795</v>
      </c>
      <c r="N41" s="302">
        <v>-15.3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390744</v>
      </c>
      <c r="J51" s="320">
        <v>199359</v>
      </c>
      <c r="K51" s="321">
        <v>24.1</v>
      </c>
      <c r="L51" s="322">
        <v>291917</v>
      </c>
      <c r="M51" s="323">
        <v>64.900000000000006</v>
      </c>
      <c r="N51" s="324">
        <v>-40.799999999999997</v>
      </c>
    </row>
    <row r="52" spans="1:14">
      <c r="A52" s="248"/>
      <c r="B52" s="244"/>
      <c r="C52" s="244"/>
      <c r="D52" s="244"/>
      <c r="E52" s="244"/>
      <c r="F52" s="244"/>
      <c r="G52" s="325"/>
      <c r="H52" s="326" t="s">
        <v>509</v>
      </c>
      <c r="I52" s="327">
        <v>385437</v>
      </c>
      <c r="J52" s="328">
        <v>196652</v>
      </c>
      <c r="K52" s="329">
        <v>22.5</v>
      </c>
      <c r="L52" s="330">
        <v>163714</v>
      </c>
      <c r="M52" s="331">
        <v>62.4</v>
      </c>
      <c r="N52" s="332">
        <v>-39.9</v>
      </c>
    </row>
    <row r="53" spans="1:14">
      <c r="A53" s="248"/>
      <c r="B53" s="244"/>
      <c r="C53" s="244"/>
      <c r="D53" s="244"/>
      <c r="E53" s="244"/>
      <c r="F53" s="244"/>
      <c r="G53" s="310" t="s">
        <v>510</v>
      </c>
      <c r="H53" s="311"/>
      <c r="I53" s="319">
        <v>929658</v>
      </c>
      <c r="J53" s="320">
        <v>486477</v>
      </c>
      <c r="K53" s="321">
        <v>144</v>
      </c>
      <c r="L53" s="322">
        <v>325581</v>
      </c>
      <c r="M53" s="323">
        <v>11.5</v>
      </c>
      <c r="N53" s="324">
        <v>132.5</v>
      </c>
    </row>
    <row r="54" spans="1:14">
      <c r="A54" s="248"/>
      <c r="B54" s="244"/>
      <c r="C54" s="244"/>
      <c r="D54" s="244"/>
      <c r="E54" s="244"/>
      <c r="F54" s="244"/>
      <c r="G54" s="325"/>
      <c r="H54" s="326" t="s">
        <v>509</v>
      </c>
      <c r="I54" s="327">
        <v>838702</v>
      </c>
      <c r="J54" s="328">
        <v>438881</v>
      </c>
      <c r="K54" s="329">
        <v>123.2</v>
      </c>
      <c r="L54" s="330">
        <v>165116</v>
      </c>
      <c r="M54" s="331">
        <v>0.9</v>
      </c>
      <c r="N54" s="332">
        <v>122.3</v>
      </c>
    </row>
    <row r="55" spans="1:14">
      <c r="A55" s="248"/>
      <c r="B55" s="244"/>
      <c r="C55" s="244"/>
      <c r="D55" s="244"/>
      <c r="E55" s="244"/>
      <c r="F55" s="244"/>
      <c r="G55" s="310" t="s">
        <v>511</v>
      </c>
      <c r="H55" s="311"/>
      <c r="I55" s="319">
        <v>507724</v>
      </c>
      <c r="J55" s="320">
        <v>269636</v>
      </c>
      <c r="K55" s="321">
        <v>-44.6</v>
      </c>
      <c r="L55" s="322">
        <v>203567</v>
      </c>
      <c r="M55" s="323">
        <v>-37.5</v>
      </c>
      <c r="N55" s="324">
        <v>-7.1</v>
      </c>
    </row>
    <row r="56" spans="1:14">
      <c r="A56" s="248"/>
      <c r="B56" s="244"/>
      <c r="C56" s="244"/>
      <c r="D56" s="244"/>
      <c r="E56" s="244"/>
      <c r="F56" s="244"/>
      <c r="G56" s="325"/>
      <c r="H56" s="326" t="s">
        <v>509</v>
      </c>
      <c r="I56" s="327">
        <v>475159</v>
      </c>
      <c r="J56" s="328">
        <v>252341</v>
      </c>
      <c r="K56" s="329">
        <v>-42.5</v>
      </c>
      <c r="L56" s="330">
        <v>121137</v>
      </c>
      <c r="M56" s="331">
        <v>-26.6</v>
      </c>
      <c r="N56" s="332">
        <v>-15.9</v>
      </c>
    </row>
    <row r="57" spans="1:14">
      <c r="A57" s="248"/>
      <c r="B57" s="244"/>
      <c r="C57" s="244"/>
      <c r="D57" s="244"/>
      <c r="E57" s="244"/>
      <c r="F57" s="244"/>
      <c r="G57" s="310" t="s">
        <v>512</v>
      </c>
      <c r="H57" s="311"/>
      <c r="I57" s="319">
        <v>723539</v>
      </c>
      <c r="J57" s="320">
        <v>393442</v>
      </c>
      <c r="K57" s="321">
        <v>45.9</v>
      </c>
      <c r="L57" s="322">
        <v>185018</v>
      </c>
      <c r="M57" s="323">
        <v>-9.1</v>
      </c>
      <c r="N57" s="324">
        <v>55</v>
      </c>
    </row>
    <row r="58" spans="1:14">
      <c r="A58" s="248"/>
      <c r="B58" s="244"/>
      <c r="C58" s="244"/>
      <c r="D58" s="244"/>
      <c r="E58" s="244"/>
      <c r="F58" s="244"/>
      <c r="G58" s="325"/>
      <c r="H58" s="326" t="s">
        <v>509</v>
      </c>
      <c r="I58" s="327">
        <v>688478</v>
      </c>
      <c r="J58" s="328">
        <v>374376</v>
      </c>
      <c r="K58" s="329">
        <v>48.4</v>
      </c>
      <c r="L58" s="330">
        <v>95064</v>
      </c>
      <c r="M58" s="331">
        <v>-21.5</v>
      </c>
      <c r="N58" s="332">
        <v>69.900000000000006</v>
      </c>
    </row>
    <row r="59" spans="1:14">
      <c r="A59" s="248"/>
      <c r="B59" s="244"/>
      <c r="C59" s="244"/>
      <c r="D59" s="244"/>
      <c r="E59" s="244"/>
      <c r="F59" s="244"/>
      <c r="G59" s="310" t="s">
        <v>513</v>
      </c>
      <c r="H59" s="311"/>
      <c r="I59" s="319">
        <v>1584828</v>
      </c>
      <c r="J59" s="320">
        <v>868399</v>
      </c>
      <c r="K59" s="321">
        <v>120.7</v>
      </c>
      <c r="L59" s="322">
        <v>238802</v>
      </c>
      <c r="M59" s="323">
        <v>29.1</v>
      </c>
      <c r="N59" s="324">
        <v>91.6</v>
      </c>
    </row>
    <row r="60" spans="1:14">
      <c r="A60" s="248"/>
      <c r="B60" s="244"/>
      <c r="C60" s="244"/>
      <c r="D60" s="244"/>
      <c r="E60" s="244"/>
      <c r="F60" s="244"/>
      <c r="G60" s="325"/>
      <c r="H60" s="326" t="s">
        <v>509</v>
      </c>
      <c r="I60" s="333">
        <v>1525779</v>
      </c>
      <c r="J60" s="328">
        <v>836043</v>
      </c>
      <c r="K60" s="329">
        <v>123.3</v>
      </c>
      <c r="L60" s="330">
        <v>128562</v>
      </c>
      <c r="M60" s="331">
        <v>35.200000000000003</v>
      </c>
      <c r="N60" s="332">
        <v>88.1</v>
      </c>
    </row>
    <row r="61" spans="1:14">
      <c r="A61" s="248"/>
      <c r="B61" s="244"/>
      <c r="C61" s="244"/>
      <c r="D61" s="244"/>
      <c r="E61" s="244"/>
      <c r="F61" s="244"/>
      <c r="G61" s="310" t="s">
        <v>514</v>
      </c>
      <c r="H61" s="334"/>
      <c r="I61" s="335">
        <v>827299</v>
      </c>
      <c r="J61" s="336">
        <v>443463</v>
      </c>
      <c r="K61" s="337">
        <v>58</v>
      </c>
      <c r="L61" s="338">
        <v>248977</v>
      </c>
      <c r="M61" s="339">
        <v>11.8</v>
      </c>
      <c r="N61" s="324">
        <v>46.2</v>
      </c>
    </row>
    <row r="62" spans="1:14">
      <c r="A62" s="248"/>
      <c r="B62" s="244"/>
      <c r="C62" s="244"/>
      <c r="D62" s="244"/>
      <c r="E62" s="244"/>
      <c r="F62" s="244"/>
      <c r="G62" s="325"/>
      <c r="H62" s="326" t="s">
        <v>509</v>
      </c>
      <c r="I62" s="327">
        <v>782711</v>
      </c>
      <c r="J62" s="328">
        <v>419659</v>
      </c>
      <c r="K62" s="329">
        <v>55</v>
      </c>
      <c r="L62" s="330">
        <v>134719</v>
      </c>
      <c r="M62" s="331">
        <v>10.1</v>
      </c>
      <c r="N62" s="332">
        <v>44.9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20.440000000000001</v>
      </c>
      <c r="G47" s="12">
        <v>31.68</v>
      </c>
      <c r="H47" s="12">
        <v>47.33</v>
      </c>
      <c r="I47" s="12">
        <v>61.84</v>
      </c>
      <c r="J47" s="13">
        <v>82.86</v>
      </c>
    </row>
    <row r="48" spans="2:10" ht="57.75" customHeight="1">
      <c r="B48" s="14"/>
      <c r="C48" s="1139" t="s">
        <v>4</v>
      </c>
      <c r="D48" s="1139"/>
      <c r="E48" s="1140"/>
      <c r="F48" s="15">
        <v>4.32</v>
      </c>
      <c r="G48" s="16">
        <v>0.08</v>
      </c>
      <c r="H48" s="16">
        <v>4.51</v>
      </c>
      <c r="I48" s="16">
        <v>4.51</v>
      </c>
      <c r="J48" s="17">
        <v>0.43</v>
      </c>
    </row>
    <row r="49" spans="2:10" ht="57.75" customHeight="1" thickBot="1">
      <c r="B49" s="18"/>
      <c r="C49" s="1141" t="s">
        <v>5</v>
      </c>
      <c r="D49" s="1141"/>
      <c r="E49" s="1142"/>
      <c r="F49" s="19" t="s">
        <v>521</v>
      </c>
      <c r="G49" s="20">
        <v>14.61</v>
      </c>
      <c r="H49" s="20">
        <v>20.420000000000002</v>
      </c>
      <c r="I49" s="20">
        <v>3.84</v>
      </c>
      <c r="J49" s="21">
        <v>15.68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F2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4.32</v>
      </c>
      <c r="G34" s="33">
        <v>0.08</v>
      </c>
      <c r="H34" s="33">
        <v>4.51</v>
      </c>
      <c r="I34" s="33">
        <v>4.51</v>
      </c>
      <c r="J34" s="34">
        <v>0.43</v>
      </c>
      <c r="K34" s="22"/>
      <c r="L34" s="22"/>
      <c r="M34" s="22"/>
      <c r="N34" s="22"/>
      <c r="O34" s="22"/>
      <c r="P34" s="22"/>
    </row>
    <row r="35" spans="1:16" ht="39" customHeight="1">
      <c r="A35" s="22"/>
      <c r="B35" s="35"/>
      <c r="C35" s="1143" t="s">
        <v>523</v>
      </c>
      <c r="D35" s="1144"/>
      <c r="E35" s="1145"/>
      <c r="F35" s="36">
        <v>0.01</v>
      </c>
      <c r="G35" s="37">
        <v>0.01</v>
      </c>
      <c r="H35" s="37">
        <v>0.01</v>
      </c>
      <c r="I35" s="37">
        <v>0</v>
      </c>
      <c r="J35" s="38">
        <v>0</v>
      </c>
      <c r="K35" s="22"/>
      <c r="L35" s="22"/>
      <c r="M35" s="22"/>
      <c r="N35" s="22"/>
      <c r="O35" s="22"/>
      <c r="P35" s="22"/>
    </row>
    <row r="36" spans="1:16" ht="39" customHeight="1">
      <c r="A36" s="22"/>
      <c r="B36" s="35"/>
      <c r="C36" s="1143" t="s">
        <v>524</v>
      </c>
      <c r="D36" s="1144"/>
      <c r="E36" s="1145"/>
      <c r="F36" s="36">
        <v>0</v>
      </c>
      <c r="G36" s="37">
        <v>0</v>
      </c>
      <c r="H36" s="37">
        <v>0.01</v>
      </c>
      <c r="I36" s="37">
        <v>0.04</v>
      </c>
      <c r="J36" s="38">
        <v>0</v>
      </c>
      <c r="K36" s="22"/>
      <c r="L36" s="22"/>
      <c r="M36" s="22"/>
      <c r="N36" s="22"/>
      <c r="O36" s="22"/>
      <c r="P36" s="22"/>
    </row>
    <row r="37" spans="1:16" ht="39" customHeight="1">
      <c r="A37" s="22"/>
      <c r="B37" s="35"/>
      <c r="C37" s="1143" t="s">
        <v>525</v>
      </c>
      <c r="D37" s="1144"/>
      <c r="E37" s="1145"/>
      <c r="F37" s="36">
        <v>0</v>
      </c>
      <c r="G37" s="37">
        <v>0</v>
      </c>
      <c r="H37" s="37">
        <v>0</v>
      </c>
      <c r="I37" s="37">
        <v>0</v>
      </c>
      <c r="J37" s="38">
        <v>0</v>
      </c>
      <c r="K37" s="22"/>
      <c r="L37" s="22"/>
      <c r="M37" s="22"/>
      <c r="N37" s="22"/>
      <c r="O37" s="22"/>
      <c r="P37" s="22"/>
    </row>
    <row r="38" spans="1:16" ht="39" customHeight="1">
      <c r="A38" s="22"/>
      <c r="B38" s="35"/>
      <c r="C38" s="1143" t="s">
        <v>526</v>
      </c>
      <c r="D38" s="1144"/>
      <c r="E38" s="1145"/>
      <c r="F38" s="36">
        <v>0</v>
      </c>
      <c r="G38" s="37">
        <v>0</v>
      </c>
      <c r="H38" s="37">
        <v>0</v>
      </c>
      <c r="I38" s="37">
        <v>0</v>
      </c>
      <c r="J38" s="38">
        <v>0</v>
      </c>
      <c r="K38" s="22"/>
      <c r="L38" s="22"/>
      <c r="M38" s="22"/>
      <c r="N38" s="22"/>
      <c r="O38" s="22"/>
      <c r="P38" s="22"/>
    </row>
    <row r="39" spans="1:16" ht="39" customHeight="1">
      <c r="A39" s="22"/>
      <c r="B39" s="35"/>
      <c r="C39" s="1143" t="s">
        <v>527</v>
      </c>
      <c r="D39" s="1144"/>
      <c r="E39" s="1145"/>
      <c r="F39" s="36">
        <v>0</v>
      </c>
      <c r="G39" s="37">
        <v>0</v>
      </c>
      <c r="H39" s="37">
        <v>0</v>
      </c>
      <c r="I39" s="37">
        <v>0</v>
      </c>
      <c r="J39" s="38">
        <v>0</v>
      </c>
      <c r="K39" s="22"/>
      <c r="L39" s="22"/>
      <c r="M39" s="22"/>
      <c r="N39" s="22"/>
      <c r="O39" s="22"/>
      <c r="P39" s="22"/>
    </row>
    <row r="40" spans="1:16" ht="39" customHeight="1">
      <c r="A40" s="22"/>
      <c r="B40" s="35"/>
      <c r="C40" s="1143" t="s">
        <v>528</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119</v>
      </c>
      <c r="L45" s="60">
        <v>92</v>
      </c>
      <c r="M45" s="60">
        <v>83</v>
      </c>
      <c r="N45" s="60">
        <v>83</v>
      </c>
      <c r="O45" s="61">
        <v>81</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201</v>
      </c>
      <c r="L48" s="64">
        <v>219</v>
      </c>
      <c r="M48" s="64">
        <v>212</v>
      </c>
      <c r="N48" s="64">
        <v>211</v>
      </c>
      <c r="O48" s="65">
        <v>189</v>
      </c>
      <c r="P48" s="48"/>
      <c r="Q48" s="48"/>
      <c r="R48" s="48"/>
      <c r="S48" s="48"/>
      <c r="T48" s="48"/>
      <c r="U48" s="48"/>
    </row>
    <row r="49" spans="1:21" ht="30.75" customHeight="1">
      <c r="A49" s="48"/>
      <c r="B49" s="1161"/>
      <c r="C49" s="1162"/>
      <c r="D49" s="62"/>
      <c r="E49" s="1153" t="s">
        <v>16</v>
      </c>
      <c r="F49" s="1153"/>
      <c r="G49" s="1153"/>
      <c r="H49" s="1153"/>
      <c r="I49" s="1153"/>
      <c r="J49" s="1154"/>
      <c r="K49" s="63">
        <v>11</v>
      </c>
      <c r="L49" s="64">
        <v>10</v>
      </c>
      <c r="M49" s="64">
        <v>9</v>
      </c>
      <c r="N49" s="64">
        <v>2</v>
      </c>
      <c r="O49" s="65">
        <v>0</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t="s">
        <v>476</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215</v>
      </c>
      <c r="L52" s="64">
        <v>208</v>
      </c>
      <c r="M52" s="64">
        <v>196</v>
      </c>
      <c r="N52" s="64">
        <v>197</v>
      </c>
      <c r="O52" s="65">
        <v>202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116</v>
      </c>
      <c r="L53" s="69">
        <v>113</v>
      </c>
      <c r="M53" s="69">
        <v>108</v>
      </c>
      <c r="N53" s="69">
        <v>99</v>
      </c>
      <c r="O53" s="70">
        <v>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高橋 鉄徳</cp:lastModifiedBy>
  <cp:lastPrinted>2015-04-03T04:47:04Z</cp:lastPrinted>
  <dcterms:created xsi:type="dcterms:W3CDTF">2015-02-17T05:46:43Z</dcterms:created>
  <dcterms:modified xsi:type="dcterms:W3CDTF">2015-04-21T01:10:51Z</dcterms:modified>
  <cp:category/>
</cp:coreProperties>
</file>